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35" windowWidth="16380" windowHeight="8070" firstSheet="1" activeTab="1"/>
  </bookViews>
  <sheets>
    <sheet name="служебная" sheetId="2" state="hidden" r:id="rId1"/>
    <sheet name="Лист1" sheetId="1" r:id="rId2"/>
  </sheets>
  <definedNames>
    <definedName name="_xlnm._FilterDatabase" localSheetId="1" hidden="1">Лист1!$F$16:$F$24</definedName>
  </definedNames>
  <calcPr calcId="145621"/>
</workbook>
</file>

<file path=xl/calcChain.xml><?xml version="1.0" encoding="utf-8"?>
<calcChain xmlns="http://schemas.openxmlformats.org/spreadsheetml/2006/main">
  <c r="D105" i="2" l="1"/>
  <c r="D106" i="2"/>
  <c r="D107" i="2"/>
  <c r="D108" i="2"/>
  <c r="D109" i="2"/>
  <c r="D110" i="2"/>
  <c r="D111" i="2"/>
  <c r="D112" i="2"/>
  <c r="D113" i="2"/>
  <c r="D114" i="2"/>
  <c r="D115" i="2"/>
  <c r="D68" i="2"/>
  <c r="D104" i="2" l="1"/>
  <c r="D103" i="2"/>
  <c r="D102" i="2"/>
  <c r="D101" i="2"/>
  <c r="D100" i="2"/>
  <c r="D9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79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78" i="2"/>
  <c r="D43" i="2"/>
  <c r="D41" i="2"/>
  <c r="D42" i="2"/>
  <c r="D40" i="2"/>
  <c r="D38" i="2"/>
  <c r="D39" i="2"/>
  <c r="D37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" i="2"/>
  <c r="F141" i="1" l="1"/>
  <c r="E149" i="1" l="1"/>
  <c r="F140" i="1"/>
  <c r="E148" i="1" s="1"/>
  <c r="F139" i="1"/>
  <c r="E147" i="1" s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19" i="1" l="1"/>
  <c r="G121" i="1"/>
  <c r="G122" i="1"/>
  <c r="G124" i="1"/>
  <c r="G125" i="1"/>
  <c r="G117" i="1" l="1"/>
  <c r="G57" i="1" l="1"/>
  <c r="G58" i="1"/>
  <c r="G59" i="1"/>
  <c r="G115" i="1" l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K142" i="1" s="1"/>
  <c r="D143" i="1" s="1"/>
  <c r="G106" i="1"/>
  <c r="G107" i="1"/>
  <c r="G108" i="1"/>
  <c r="G109" i="1"/>
  <c r="G110" i="1"/>
  <c r="G111" i="1"/>
  <c r="G112" i="1"/>
  <c r="G113" i="1"/>
  <c r="G114" i="1"/>
  <c r="G116" i="1"/>
  <c r="G139" i="1" l="1"/>
  <c r="G141" i="1"/>
  <c r="G140" i="1"/>
  <c r="L142" i="1" s="1"/>
  <c r="D142" i="1" l="1"/>
  <c r="D144" i="1" l="1"/>
</calcChain>
</file>

<file path=xl/comments1.xml><?xml version="1.0" encoding="utf-8"?>
<comments xmlns="http://schemas.openxmlformats.org/spreadsheetml/2006/main">
  <authors>
    <author>Acer</author>
    <author>user2</author>
  </authors>
  <commentList>
    <comment ref="C1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Виноградный сироп (без сахара)
- Масло кокосовое
- Соль</t>
        </r>
      </text>
    </comment>
    <comment ref="C1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Арахис дробленый жареный
- Виноградный сироп (без сахара)
- Масло кокосовое
- Соль</t>
        </r>
      </text>
    </comment>
    <comment ref="C1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 
- Арахис жареный протертый
- Виноградный сироп (без сахара)
- Какао-порошок натуральный (не алкализованный)
- Масло кокосовое
</t>
        </r>
      </text>
    </comment>
    <comment ref="C1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 100% (Аргентина)
- Дробленый арахис</t>
        </r>
      </text>
    </comment>
    <comment ref="C2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 100% (Аргентина)</t>
        </r>
      </text>
    </comment>
    <comment ref="C2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 100% (Аргентина)</t>
        </r>
      </text>
    </comment>
    <comment ref="C2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Кокосовая паста</t>
        </r>
      </text>
    </comment>
    <comment ref="C2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Мякоть Финика теневой сушки
- Кофе молотый</t>
        </r>
      </text>
    </comment>
    <comment ref="C2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Сироп топинамбура (БЕЗ САХАРА!)
- Морская соль</t>
        </r>
      </text>
    </comment>
    <comment ref="C2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Арахис дробленый жареный
- Сироп топинамбура (БЕЗ САХАРА!)
- Морская соль</t>
        </r>
      </text>
    </comment>
    <comment ref="C2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Какао-бобы цельные протертые
- Сироп топинамбура (БЕЗ САХАРА!)</t>
        </r>
      </text>
    </comment>
    <comment ref="C2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Концентрат белка подсолнечных семечек</t>
        </r>
      </text>
    </comment>
    <comment ref="C2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Виноградный сироп (без сахара)
- Масло кокосовое
- Соль</t>
        </r>
        <r>
          <rPr>
            <sz val="14"/>
            <color indexed="81"/>
            <rFont val="Calibri"/>
            <family val="2"/>
            <charset val="204"/>
            <scheme val="minor"/>
          </rPr>
          <t xml:space="preserve">
</t>
        </r>
      </text>
    </comment>
    <comment ref="C2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Арахис дробленый жареный
- Виноградный сироп (без сахара)
- Масло кокосовое
- Соль</t>
        </r>
      </text>
    </comment>
    <comment ref="C3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Виноградный сироп (без сахара)
- Какао-порошок натуральный (не алкализованный)
- Масло кокосовое</t>
        </r>
      </text>
    </comment>
    <comment ref="C3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</t>
        </r>
      </text>
    </comment>
    <comment ref="C3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Дробленый арахис</t>
        </r>
      </text>
    </comment>
    <comment ref="C3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Арахис жареный протертый 100% (Аргентина)
</t>
        </r>
      </text>
    </comment>
    <comment ref="C3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Кокосовая паста</t>
        </r>
      </text>
    </comment>
    <comment ref="C3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Мякоть Финика теневой сушки
- Кофе молотый</t>
        </r>
      </text>
    </comment>
    <comment ref="C3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Сироп топинамбура (БЕЗ САХАРА!)
- Морская соль</t>
        </r>
      </text>
    </comment>
    <comment ref="C3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Арахис дробленый жареный
- Сироп топинамбура (БЕЗ САХАРА!)
- Морская соль</t>
        </r>
      </text>
    </comment>
    <comment ref="C3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Какао-бобы цельные протертые
- Сироп топинамбура (БЕЗ САХАРА!)</t>
        </r>
      </text>
    </comment>
    <comment ref="C3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Концентрат белка подсолнечных семечек</t>
        </r>
      </text>
    </comment>
    <comment ref="C4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Виноградный сироп (без сахара)
- Масло кокосовое
- Соль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C4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Арахис дробленый жареный
- Виноградный сироп (без сахара)
- Масло кокосовое
- Соль</t>
        </r>
      </text>
    </comment>
    <comment ref="C4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Арахис жареный протертый
- Виноградный сироп (без сахара),
- Какао-порошок натуральный (не алкализованный)
- Масло кокосовое</t>
        </r>
      </text>
    </comment>
    <comment ref="C4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</t>
        </r>
      </text>
    </comment>
    <comment ref="C4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Дробленый арахис</t>
        </r>
      </text>
    </comment>
    <comment ref="C4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Арахис жареный протертый 100% (Аргентина)
</t>
        </r>
      </text>
    </comment>
    <comment ref="C4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Кокосовая паста</t>
        </r>
      </text>
    </comment>
    <comment ref="C4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Мякоть Финика теневой сушки
- Кофе молотый</t>
        </r>
      </text>
    </comment>
    <comment ref="C4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Сироп топинамбура (БЕЗ САХАРА!)
- Морская соль</t>
        </r>
      </text>
    </comment>
    <comment ref="C4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Арахис дробленый жареный
- Сироп топинамбура (БЕЗ САХАРА!)
- Морская соль</t>
        </r>
      </text>
    </comment>
    <comment ref="C5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Какао-бобы целные протертые
- Сироп топинамбура (БЕЗ САХАРА!)</t>
        </r>
      </text>
    </comment>
    <comment ref="C5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Арахис жареный протертый 100% (Аргентина)
- Концентрат белка подсолнечных семечек</t>
        </r>
      </text>
    </comment>
    <comment ref="C5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 100% (грубый помол)
- Кусочки кокоса
(Индонезия, Сорт Путра, жирность 65%)</t>
        </r>
      </text>
    </comment>
    <comment ref="C5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 100% (грубый помол)
- Кусочки кокоса
(Индонезия, Сорт Путра, жирность 65%)</t>
        </r>
      </text>
    </comment>
    <comment ref="C55" authorId="1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 100% (грубый помол)
- Кусочки кокоса
(Индонезия, Сорт Путра, жирность 65%)</t>
        </r>
      </text>
    </comment>
    <comment ref="C5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Урбеч из кокоса
- Какао-порошок натуральный
-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Урбеч из кокоса
- Какао-порошок натуральный
- Сироп топинамбура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Урбеч из кокоса
- Какао-порошок натуральный
- Сироп топинамбура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</text>
    </comment>
    <comment ref="C6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C6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C6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C6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C6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C6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C6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C6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C6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C7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C7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C7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C7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C7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C7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C7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C7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C7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C7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C8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C8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C8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C8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C8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C8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C8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C8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C8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C8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C9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C9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C9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C9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C9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C9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C9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C9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C9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0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Грецкого ореха перетертые 100%</t>
        </r>
      </text>
    </comment>
    <comment ref="C10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Миндаля перетертые 100%</t>
        </r>
      </text>
    </comment>
    <comment ref="C10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Кешью перетертые 100%</t>
        </r>
      </text>
    </comment>
    <comment ref="C10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Фундука перетертые 100%</t>
        </r>
      </text>
    </comment>
    <comment ref="C10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Кедрового ореха перетертые 100%</t>
        </r>
      </text>
    </comment>
    <comment ref="C10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Фисташки перетертые 100% (не соленые)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Какао-бобы перетертые 100%</t>
        </r>
      </text>
    </comment>
    <comment ref="C10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C10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</text>
    </comment>
    <comment ref="C10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Грецкого ореха перетертые 100%</t>
        </r>
      </text>
    </comment>
    <comment ref="C11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Миндаля перетертые 100%</t>
        </r>
      </text>
    </comment>
    <comment ref="C11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Кешью перетертые 100%</t>
        </r>
      </text>
    </comment>
    <comment ref="C11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Фундука перетертые 100%</t>
        </r>
      </text>
    </comment>
    <comment ref="C11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Кедрового ореха перетертые 100%</t>
        </r>
      </text>
    </comment>
    <comment ref="C11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Ядра Фисташки перетертые 100% (не соленые)
</t>
        </r>
      </text>
    </comment>
    <comment ref="C11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Какао-бобы перетертые 100%</t>
        </r>
      </text>
    </comment>
    <comment ref="C11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C11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</text>
    </comment>
    <comment ref="C11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Настоящие помидоры премиум
- Камбоджийский перец
- Цейлонская корица
- Гвоздика (коморские острова)
- Морская соль
- Лук класса А
- Природный сахарозаменитель Эритрит</t>
        </r>
      </text>
    </comment>
    <comment ref="C121" authorId="1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Кокосовая мякоть высокой жирности </t>
        </r>
      </text>
    </comment>
    <comment ref="C122" authorId="1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Плоды рожкового дерева слабожареные перетертые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Сироп из клубней топинамбура концентрат</t>
        </r>
      </text>
    </comment>
    <comment ref="C12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Сироп из плодов финика концентрат</t>
        </r>
      </text>
    </comment>
    <comment ref="C12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Стевиозид
- Экстракт фрукта монаха</t>
        </r>
        <r>
          <rPr>
            <sz val="14"/>
            <color indexed="81"/>
            <rFont val="Calibri"/>
            <family val="2"/>
            <charset val="204"/>
            <scheme val="minor"/>
          </rPr>
          <t xml:space="preserve">
</t>
        </r>
      </text>
    </comment>
    <comment ref="C12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-Эритритол
-Сукралоза
-Лактусан
-Экстракт фрукта монаха</t>
        </r>
      </text>
    </comment>
    <comment ref="C12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Инулин
- Экстракт фрукта монаха</t>
        </r>
      </text>
    </comment>
    <comment ref="C13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Эритритол
- Сукралоза
- Экстракт фрукта монаха</t>
        </r>
        <r>
          <rPr>
            <sz val="14"/>
            <color indexed="81"/>
            <rFont val="Calibri"/>
            <family val="2"/>
            <charset val="204"/>
            <scheme val="minor"/>
          </rPr>
          <t xml:space="preserve">
</t>
        </r>
      </text>
    </comment>
    <comment ref="C13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Стевиозид
- Экстракт фрукта монаха</t>
        </r>
      </text>
    </comment>
    <comment ref="C132" authorId="0">
      <text>
        <r>
          <rPr>
            <b/>
            <sz val="14"/>
            <color indexed="81"/>
            <rFont val="Tahoma"/>
            <family val="2"/>
            <charset val="204"/>
          </rPr>
          <t>Состав: 
-Эритритол
-Сукралоза
-Лактусан
-Экстракт фрукта монаха</t>
        </r>
      </text>
    </comment>
    <comment ref="C13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Инулин
- Экстракт фрукта монаха</t>
        </r>
      </text>
    </comment>
    <comment ref="C13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Эритритол
- Сукралоза
- Экстракт фрукта монаха</t>
        </r>
      </text>
    </comment>
    <comment ref="C13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Стевиозид
- Экстракт фрукта монаха</t>
        </r>
      </text>
    </comment>
    <comment ref="C13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-Эритритол
-Сукралоза
-Лактусан
-Экстракт фрукта монаха</t>
        </r>
      </text>
    </comment>
    <comment ref="C13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 
- Эритритол
- Сукралоза
- Инулин
- Экстракт фрукта монаха</t>
        </r>
      </text>
    </comment>
    <comment ref="C13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Эритритол
- Сукралоза
- Экстракт фрукта монаха</t>
        </r>
      </text>
    </comment>
  </commentList>
</comments>
</file>

<file path=xl/sharedStrings.xml><?xml version="1.0" encoding="utf-8"?>
<sst xmlns="http://schemas.openxmlformats.org/spreadsheetml/2006/main" count="690" uniqueCount="193">
  <si>
    <t>Fun&amp;Food</t>
  </si>
  <si>
    <r>
      <t>Форма заказа -</t>
    </r>
    <r>
      <rPr>
        <sz val="20"/>
        <color indexed="30"/>
        <rFont val="Arial"/>
        <family val="2"/>
        <charset val="204"/>
      </rPr>
      <t xml:space="preserve">  </t>
    </r>
    <r>
      <rPr>
        <b/>
        <sz val="20"/>
        <color indexed="30"/>
        <rFont val="Arial"/>
        <family val="2"/>
        <charset val="204"/>
      </rPr>
      <t>заявку отправить на:</t>
    </r>
  </si>
  <si>
    <t xml:space="preserve">zakaz@funandfood.ru </t>
  </si>
  <si>
    <t>Название Магазина/ Совместной закупки</t>
  </si>
  <si>
    <t>Фамилия Имя Отчество    заказчика</t>
  </si>
  <si>
    <t>Сотовый телефон             заказчика</t>
  </si>
  <si>
    <t>Эл. адрес                           заказчика</t>
  </si>
  <si>
    <r>
      <t xml:space="preserve">Фамилия Имя Отчество   </t>
    </r>
    <r>
      <rPr>
        <b/>
        <sz val="14"/>
        <color indexed="8"/>
        <rFont val="Arial"/>
        <family val="2"/>
        <charset val="204"/>
      </rPr>
      <t>получателя</t>
    </r>
    <r>
      <rPr>
        <sz val="14"/>
        <color indexed="8"/>
        <rFont val="Arial"/>
        <family val="2"/>
        <charset val="204"/>
      </rPr>
      <t xml:space="preserve"> груза</t>
    </r>
  </si>
  <si>
    <t>Заказ</t>
  </si>
  <si>
    <t>Наименование</t>
  </si>
  <si>
    <t>Вес</t>
  </si>
  <si>
    <t>Оптовая 
Цена (1 шт)</t>
  </si>
  <si>
    <t>Кол-во</t>
  </si>
  <si>
    <t xml:space="preserve">Стоимость </t>
  </si>
  <si>
    <t>250г</t>
  </si>
  <si>
    <t>Сиропы</t>
  </si>
  <si>
    <t>300г</t>
  </si>
  <si>
    <t>ШТ</t>
  </si>
  <si>
    <t>Коробок</t>
  </si>
  <si>
    <t>Заполнить</t>
  </si>
  <si>
    <t>Название организации заказчика ИП, ООО</t>
  </si>
  <si>
    <t>ИНН организации</t>
  </si>
  <si>
    <t>230г</t>
  </si>
  <si>
    <t>450г</t>
  </si>
  <si>
    <t>Кокосовая паста</t>
  </si>
  <si>
    <t>Поля обязательны для заполения</t>
  </si>
  <si>
    <t>Арахисовая паста</t>
  </si>
  <si>
    <t>800г</t>
  </si>
  <si>
    <t>В одной коробке банок 800 гр, шт</t>
  </si>
  <si>
    <t>Урбеч Сладкий</t>
  </si>
  <si>
    <t>Урбеч из семян (традиционный)</t>
  </si>
  <si>
    <t>Урбеч из ореха (традиционный)</t>
  </si>
  <si>
    <t>ХИТ</t>
  </si>
  <si>
    <t>A</t>
  </si>
  <si>
    <t>В</t>
  </si>
  <si>
    <t>А</t>
  </si>
  <si>
    <t>НОВ</t>
  </si>
  <si>
    <t>Соусы Томатные, стекло</t>
  </si>
  <si>
    <t>АВС анализ</t>
  </si>
  <si>
    <t>Арахисовая паста "Намажь_Орех" Традиционная Хрустящая 230 гр.</t>
  </si>
  <si>
    <t>Арахисовая паста "Намажь_Орех" Традиционная Кремовая 230 гр.</t>
  </si>
  <si>
    <t>Ореховая паста "Намажь_Орех" Кокосовая манна 230 гр.</t>
  </si>
  <si>
    <t>Арахисовая паста "Намажь_Орех" Традиционная Шоколадная 230 гр.</t>
  </si>
  <si>
    <t>Арахисовая паста "Намажь_Орех" Классическая Шоколадная (Темный шоколад) 230 гр.</t>
  </si>
  <si>
    <t>Арахисовая паста "Намажь_Орех" Классическая Сладкая с кусочками арахиса (Кранч) 230 гр.</t>
  </si>
  <si>
    <t>Арахисовая паста "Намажь_Орех" Классическая Сладкая (Креми) 230 гр.</t>
  </si>
  <si>
    <t>Арахисовая паста "Намажь_Орех" Классическая Светлая обжарка (без добавок) 230 гр.</t>
  </si>
  <si>
    <t>Арахисовая паста "Намажь_Орех" Классическая с Финиками и кофе 230 гр.</t>
  </si>
  <si>
    <t>Арахисовая паста "Намажь_Орех" Классическая 100% арахиса с кусочками арахиса (без добавок)  230 гр.</t>
  </si>
  <si>
    <t>Арахисовая паста "Намажь_Орех" Классическая 100% арахиса (без добавок) 230 гр.</t>
  </si>
  <si>
    <t>Арахисовая паста "Намажь_Орех" Protein 230 гр.</t>
  </si>
  <si>
    <t>Ореховая паста "Намажь_Орех" Кокосовая манна 450 гр.</t>
  </si>
  <si>
    <t>Арахисовая паста "Намажь_Орех" Традиционная Шоколадная 450 гр.</t>
  </si>
  <si>
    <t>Арахисовая паста "Намажь_Орех" Традиционная Хрустящая 450 гр.</t>
  </si>
  <si>
    <t>Арахисовая паста "Намажь_Орех" Традиционная Кремовая 450 гр.</t>
  </si>
  <si>
    <t>Арахисовая паста "Намажь_Орех" Классическая Сладкая с кусочками арахиса (Кранч) 450 гр.</t>
  </si>
  <si>
    <t>Арахисовая паста "Намажь_Орех" Классическая Сладкая (Креми) 450 гр</t>
  </si>
  <si>
    <t>Арахисовая паста "Намажь_Орех" Классическая Светлая обжарка (без добавок) 450 гр.</t>
  </si>
  <si>
    <t>Арахисовая паста "Намажь_Орех" Классическая с Финиками и кофе 450 гр.</t>
  </si>
  <si>
    <t>Арахисовая паста "Намажь_Орех" Классическая с Кокосом (без сахара) 450 гр.</t>
  </si>
  <si>
    <t>Арахисовая паста "Намажь_Орех" Классическая 100% арахиса с кусочками арахиса (без добавок)  450 гр.</t>
  </si>
  <si>
    <t>Арахисовая паста "Намажь_Орех" Классическая 100% арахиса (без добавок) 450 гр.</t>
  </si>
  <si>
    <t>Арахисовая паста "Намажь_Орех" Protein 450 гр.</t>
  </si>
  <si>
    <t>Арахисовая паста "Намажь_Орех"  Классическая Шоколадная (Темный шоколад) 450 гр.</t>
  </si>
  <si>
    <t>Ореховая паста "Намажь_Орех" Кокосовая манна 800 гр.</t>
  </si>
  <si>
    <t>Арахисовая паста "Намажь_Орех" Традиционная Шоколадная 800 гр.</t>
  </si>
  <si>
    <t>Арахисовая паста "Намажь_Орех" Традиционная Хрустящая 800 гр.</t>
  </si>
  <si>
    <t>Арахисовая паста "Намажь_Орех" Традиционная  Кремовая 800 гр.</t>
  </si>
  <si>
    <t>Арахисовая паста "Намажь_Орех" Классическая Сладкая с кусочками арахиса (Кранч) 800 гр.</t>
  </si>
  <si>
    <t>Арахисовая паста "Намажь_Орех" Классическая Сладкая (Креми) 800 гр</t>
  </si>
  <si>
    <t>Арахисовая паста "Намажь_Орех" Классическая Светлая обжарка (без добавок) 800 гр.</t>
  </si>
  <si>
    <t>Арахисовая паста "Намажь_Орех" Классическая с Финиками и Кофе 800 гр.</t>
  </si>
  <si>
    <t>Арахисовая паста "Намажь_Орех" Классическая с Кокосом (без сахара) 800 гр.</t>
  </si>
  <si>
    <t>Арахисовая паста "Намажь_Орех" Классическая Protein (повышенный уровень белка) 800 гр.</t>
  </si>
  <si>
    <t>Арахисовая паста "Намажь_Орех" Классическая 100% арахиса с кусочками арахиса (без добавок)  800 гр.</t>
  </si>
  <si>
    <t>Арахисовая паста "Намажь_Орех" Классическая 100% арахиса (без добавок) 800 гр.</t>
  </si>
  <si>
    <t>Арахисовая паста "Намажь_Орех"  Классическая Шоколадная (Темный шоколад) 800 гр.</t>
  </si>
  <si>
    <t>Урбеч кокосовый с какао сладкий "Намажь_орех" 230 грамм</t>
  </si>
  <si>
    <t>Урбеч кокосовый с какао сладкий "Намажь_орех" 450 грамм</t>
  </si>
  <si>
    <t>Урбеч кокосовый с какао сладкий "Намажь_орех" 800 грамм</t>
  </si>
  <si>
    <t>Урбеч из ядер абрикоса "Намажь_орех" 230 гр.</t>
  </si>
  <si>
    <t>Урбеч из фиников "Намажь_орех" 230 гр.</t>
  </si>
  <si>
    <t>Урбеч из тыквенных семечек (РОССИЯ) "Намажь_орех" 230 гр.</t>
  </si>
  <si>
    <t>Урбеч из расторопши "Намажь_орех" 230 гр.</t>
  </si>
  <si>
    <t>Урбеч из подсолнечника "Намажь_орех" 230 гр.</t>
  </si>
  <si>
    <t>Урбеч из льна тёмного "Намажь_орех" 230 гр.</t>
  </si>
  <si>
    <t>Урбеч из льна золотистого "Намажь_орех" 230 гр.</t>
  </si>
  <si>
    <t>Урбеч из кунжута белого "Намажь_орех" 230 гр.</t>
  </si>
  <si>
    <t>Урбеч из инжира "Намажь_орех" 230 гр.</t>
  </si>
  <si>
    <t>Урбеч из конопли "Намажь_орех" 230 гр.</t>
  </si>
  <si>
    <t>Урбеч из кунжута черного "Намажь_орех" 230 гр.</t>
  </si>
  <si>
    <t>Урбеч из кунжута белого жаренного "Намажь_орех" 230 гр.</t>
  </si>
  <si>
    <t>Урбеч из ядер абрикоса "Намажь_орех" 450 гр.</t>
  </si>
  <si>
    <t>Урбеч из Фиников "Намажь_орех" 450 гр.</t>
  </si>
  <si>
    <t>Урбеч из тыквенных семечек (РОССИЯ) "Намажь_орех" 450 гр.</t>
  </si>
  <si>
    <t>Урбеч из расторопши "Намажь_орех" 450 гр.</t>
  </si>
  <si>
    <t>Урбеч из подсолнечника "Намажь_орех" 450 гр.</t>
  </si>
  <si>
    <t>Урбеч из льна тёмного "Намажь_орех" 450 гр.</t>
  </si>
  <si>
    <t>Урбеч из льна золотистого "Намажь_орех" 450 гр.</t>
  </si>
  <si>
    <t>Урбеч из кунжута черного "Намажь_орех" 450 гр.</t>
  </si>
  <si>
    <t>Урбеч из кунжута белого жаренного "Намажь_орех" 450 гр.</t>
  </si>
  <si>
    <t>Урбеч из кунжута белого "Намажь_орех" 450 гр.</t>
  </si>
  <si>
    <t>Урбеч из конопли "Намажь_орех" 450 гр.</t>
  </si>
  <si>
    <t>Урбеч из инжира "Намажь_орех" 450 гр.</t>
  </si>
  <si>
    <t>Урбеч из ядер абрикоса "Намажь_орех" 800 гр.</t>
  </si>
  <si>
    <t>Урбеч из фиников "Намажь_орех" 800 гр.</t>
  </si>
  <si>
    <t>Урбеч из тыквенных семечек (РОССИЯ) "Намажь_орех" 800 гр.</t>
  </si>
  <si>
    <t>Урбеч из расторопши "Намажь_орех" 800 гр.</t>
  </si>
  <si>
    <t>Урбеч из подсолнечника "Намажь_орех" 800 гр.</t>
  </si>
  <si>
    <t>Урбеч из льна тёмного "Намажь_орех" 800 гр.</t>
  </si>
  <si>
    <t>Урбеч из льна золотистого "Намажь_орех" 800 гр.</t>
  </si>
  <si>
    <t>Урбеч из кунжута черного "Намажь_орех" 800 гр.</t>
  </si>
  <si>
    <t>Урбеч из кунжута белого жаренного "Намажь_орех" 800 гр.</t>
  </si>
  <si>
    <t>Урбеч из кунжута белого "Намажь_орех" 800 гр.</t>
  </si>
  <si>
    <t>Урбеч из конопли "Намажь_орех" 800 гр.</t>
  </si>
  <si>
    <t>Урбеч из кокоса "Намажь_орех" 800 гр.</t>
  </si>
  <si>
    <t>Урбеч из инжира "Намажь_орех" 800 гр.</t>
  </si>
  <si>
    <t>Урбеч из арахиса "Намажь_орех" 800 гр.</t>
  </si>
  <si>
    <t>Урбеч из ядер фисташки "Намажь_орех" 230 гр.</t>
  </si>
  <si>
    <t>Урбеч из миндаля "Намажь_орех" 230 гр.</t>
  </si>
  <si>
    <t>Урбеч из лесного ореха (фундука) "Намажь_орех" 230 гр.</t>
  </si>
  <si>
    <t>Урбеч из кокоса "Намажь_орех" 230 гр.</t>
  </si>
  <si>
    <t>Урбеч из кешью "Намажь_орех" 230 гр.</t>
  </si>
  <si>
    <t>Урбеч из кедрового ореха "Намажь_орех" 230 гр.</t>
  </si>
  <si>
    <t>Урбеч из какао-бобов цельных "Намажь_орех" 230 гр.</t>
  </si>
  <si>
    <t>Урбеч из грецкого ореха "Намажь_орех" 230 гр.</t>
  </si>
  <si>
    <t>Урбеч из арахиса "Намажь_орех" 230 гр.</t>
  </si>
  <si>
    <t>Урбеч из ядер фисташки "Намажь_орех" 450 гр.</t>
  </si>
  <si>
    <t>Урбеч из миндаля "Намажь_орех" 450 гр.</t>
  </si>
  <si>
    <t>Урбеч из лесного ореха (фундука) "Намажь_орех" 450 гр.</t>
  </si>
  <si>
    <t>Урбеч из кокоса "Намажь_орех" 450 гр.</t>
  </si>
  <si>
    <t>Урбеч из кешью "Намажь_орех" 450 гр.</t>
  </si>
  <si>
    <t>Урбеч из кедрового ореха "Намажь_орех" 450 гр.</t>
  </si>
  <si>
    <t>Урбеч из какао-бобов цельных "Намажь_орех" 450 гр.</t>
  </si>
  <si>
    <t>Урбеч из грецкого ореха "Намажь_орех" 450 гр.</t>
  </si>
  <si>
    <t>Урбеч из арахиса "Намажь_орех" 450 гр.</t>
  </si>
  <si>
    <t>Томатный соус Дилижан 250 гр</t>
  </si>
  <si>
    <t>Топпинг "Сироп Топинамбура" 300 гр</t>
  </si>
  <si>
    <t>Топпинг "Сироп Финиковый" 300 гр</t>
  </si>
  <si>
    <t>Арахисовая паста "Намажь_Орех" Классическая с Кокосом (без сахара) 230 гр.</t>
  </si>
  <si>
    <t xml:space="preserve">ООО ФАН ЭНД ФУД
610044, Кировская обл. г. Киров ул. Профсоюзная 1, оф. 1306
ИНН 4345459554/КПП 434501001
ОГРН 1174350000065
</t>
  </si>
  <si>
    <t>В одной коробке банок 230 гр, шт</t>
  </si>
  <si>
    <t>В одной коробке банок 450 гр, шт</t>
  </si>
  <si>
    <t>Суперфуды</t>
  </si>
  <si>
    <t>100г</t>
  </si>
  <si>
    <t>Топпинг "Кэроб Слабожаренный" 130 гр</t>
  </si>
  <si>
    <t>Топпинг "Кокосовая мякоть" 100 гр</t>
  </si>
  <si>
    <t>Сахарозаменители натуральные</t>
  </si>
  <si>
    <t>Новинка Декабря!</t>
  </si>
  <si>
    <t>Сахарозаменитель ТМ NEСАХАР с Экстрактом стевии и фрукта Монаха 200 гр.</t>
  </si>
  <si>
    <t>200г</t>
  </si>
  <si>
    <t>Сахарозаменитель ТМ NEСАХАР с Инуллином и экстрактом фрукта Монаха 200 гр.</t>
  </si>
  <si>
    <t>Сахарозаменитель ТМ NEСАХАР с Экстрактом стевии и фрукта Монаха 350 гр.</t>
  </si>
  <si>
    <t>350г</t>
  </si>
  <si>
    <t>Сахарозаменитель ТМ NEСАХАР с Инуллином и экстрактом фрукта Монаха 350 гр.</t>
  </si>
  <si>
    <t>Сахарозаменитель ТМ NEСАХАР с Экстрактом стевии и фрукта Монаха 700 гр.</t>
  </si>
  <si>
    <t>700г</t>
  </si>
  <si>
    <t>Сахарозаменитель ТМ NEСАХАР с Инуллином и экстрактом фрукта Монаха 700 гр.</t>
  </si>
  <si>
    <t>Подытог банок 800 г</t>
  </si>
  <si>
    <t>Подытог банок 230 г</t>
  </si>
  <si>
    <t>Адрес доставки (терминала ТК)</t>
  </si>
  <si>
    <r>
      <t xml:space="preserve">Серия и номер паспорта  </t>
    </r>
    <r>
      <rPr>
        <b/>
        <sz val="14"/>
        <color indexed="8"/>
        <rFont val="Arial"/>
        <family val="2"/>
        <charset val="204"/>
      </rPr>
      <t>получателя</t>
    </r>
    <r>
      <rPr>
        <sz val="14"/>
        <color indexed="8"/>
        <rFont val="Arial"/>
        <family val="2"/>
        <charset val="204"/>
      </rPr>
      <t xml:space="preserve"> </t>
    </r>
  </si>
  <si>
    <t>Сахарозаменитель ТМ NEСАХАР с Лактусаном и экстрактом фрукта Монаха 200 гр.</t>
  </si>
  <si>
    <t>Сахарозаменитель ТМ NEСАХАР с Лактусаном и экстрактом фрукта Монаха 350 гр.</t>
  </si>
  <si>
    <t>Сахарозаменитель ТМ NEСАХАР с экстрактом фрукта Монаха 200 гр.</t>
  </si>
  <si>
    <t>Сахарозаменитель ТМ NEСАХАР с экстрактом фрукта Монаха 350 гр.</t>
  </si>
  <si>
    <t>Сахарозаменитель ТМ NEСАХАР с Лактусаном и экстрактом фрукта Монаха 700 гр.</t>
  </si>
  <si>
    <t>Сахарозаменитель ТМ NEСАХАР с экстрактом фрукта Монаха 700 гр.</t>
  </si>
  <si>
    <t>Вместимость коробки (кратность соблюдать необязательно)</t>
  </si>
  <si>
    <t>Примечания</t>
  </si>
  <si>
    <t>1.Фасовка</t>
  </si>
  <si>
    <t>2.Фасовка томатный соус</t>
  </si>
  <si>
    <t>Стеклянная банка</t>
  </si>
  <si>
    <t>3. Подробнее по продукту</t>
  </si>
  <si>
    <t>drive.google.com</t>
  </si>
  <si>
    <t>4. Часто задаваемые вопросы</t>
  </si>
  <si>
    <t>Согласно тарифам выбранной транспортной компании</t>
  </si>
  <si>
    <t>sale03@funandfood.ru</t>
  </si>
  <si>
    <t>sale04@funandfood.ru</t>
  </si>
  <si>
    <t>zakaz@funandfood.ru </t>
  </si>
  <si>
    <t>Ваши отзывы, замечания, предложения</t>
  </si>
  <si>
    <t>89630008451 Михаил</t>
  </si>
  <si>
    <t>89630008646 Дарина</t>
  </si>
  <si>
    <t>Итого к оплате без акции</t>
  </si>
  <si>
    <t>6.Стоимость доставки</t>
  </si>
  <si>
    <t>7. Контакты whatsapp\Viber\смс</t>
  </si>
  <si>
    <t>8. Почта для заказов</t>
  </si>
  <si>
    <t>5. АВС-анализ</t>
  </si>
  <si>
    <t>Анализ по наиболее популярным позициям среди покупателей</t>
  </si>
  <si>
    <t>Подытог банок 450 г</t>
  </si>
  <si>
    <t>Пластиковая PET банка с крышкой EASY OPEN</t>
  </si>
  <si>
    <t xml:space="preserve">Акция
  c 17.05 по 31.05
</t>
  </si>
  <si>
    <t>Итого к оплате по акции с 17.05 по 31.05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</si>
</sst>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\-??&quot;р.&quot;_-;_-@_-"/>
    <numFmt numFmtId="165" formatCode="#,##0&quot; ₽&quot;"/>
    <numFmt numFmtId="166" formatCode="0.0"/>
    <numFmt numFmtId="167" formatCode="#,##0\ &quot;₽&quot;"/>
  </numFmts>
  <fonts count="7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7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20"/>
      <color indexed="30"/>
      <name val="Arial"/>
      <family val="2"/>
      <charset val="204"/>
    </font>
    <font>
      <sz val="20"/>
      <color indexed="30"/>
      <name val="Arial"/>
      <family val="2"/>
      <charset val="204"/>
    </font>
    <font>
      <u/>
      <sz val="24"/>
      <color indexed="12"/>
      <name val="Arial"/>
      <family val="2"/>
      <charset val="204"/>
    </font>
    <font>
      <b/>
      <sz val="18"/>
      <color indexed="10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28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b/>
      <sz val="20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6"/>
      <color indexed="10"/>
      <name val="Calibri"/>
      <family val="2"/>
      <charset val="204"/>
    </font>
    <font>
      <b/>
      <sz val="28"/>
      <name val="Arial"/>
      <family val="2"/>
      <charset val="204"/>
    </font>
    <font>
      <sz val="16"/>
      <color indexed="8"/>
      <name val="Calibri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sz val="11"/>
      <name val="Arial"/>
      <family val="2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20"/>
      <color indexed="8"/>
      <name val="Arial"/>
      <family val="2"/>
      <charset val="204"/>
    </font>
    <font>
      <b/>
      <sz val="14"/>
      <color indexed="81"/>
      <name val="Calibri"/>
      <family val="2"/>
      <charset val="204"/>
      <scheme val="minor"/>
    </font>
    <font>
      <sz val="14"/>
      <color indexed="81"/>
      <name val="Calibri"/>
      <family val="2"/>
      <charset val="204"/>
      <scheme val="minor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1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18"/>
      <color indexed="12"/>
      <name val="Arial"/>
      <family val="2"/>
      <charset val="204"/>
    </font>
    <font>
      <sz val="18"/>
      <name val="Calibri"/>
      <family val="2"/>
      <charset val="204"/>
    </font>
    <font>
      <u/>
      <sz val="20"/>
      <color indexed="12"/>
      <name val="Arial"/>
      <family val="2"/>
      <charset val="204"/>
    </font>
    <font>
      <sz val="36"/>
      <name val="Calibri"/>
      <family val="2"/>
      <charset val="204"/>
    </font>
    <font>
      <b/>
      <sz val="20"/>
      <name val="Arial"/>
      <family val="2"/>
      <charset val="204"/>
    </font>
    <font>
      <sz val="18"/>
      <name val="Calibri"/>
      <family val="2"/>
      <charset val="204"/>
      <scheme val="minor"/>
    </font>
    <font>
      <sz val="20"/>
      <color indexed="12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3" fillId="0" borderId="0"/>
    <xf numFmtId="0" fontId="2" fillId="2" borderId="0"/>
    <xf numFmtId="0" fontId="2" fillId="2" borderId="0"/>
    <xf numFmtId="0" fontId="2" fillId="3" borderId="0"/>
    <xf numFmtId="0" fontId="2" fillId="3" borderId="0"/>
    <xf numFmtId="0" fontId="2" fillId="4" borderId="0"/>
    <xf numFmtId="0" fontId="2" fillId="4" borderId="0"/>
    <xf numFmtId="0" fontId="2" fillId="5" borderId="0"/>
    <xf numFmtId="0" fontId="2" fillId="5" borderId="0"/>
    <xf numFmtId="0" fontId="2" fillId="2" borderId="0"/>
    <xf numFmtId="0" fontId="2" fillId="2" borderId="0"/>
    <xf numFmtId="0" fontId="2" fillId="3" borderId="0"/>
    <xf numFmtId="0" fontId="2" fillId="3" borderId="0"/>
    <xf numFmtId="0" fontId="3" fillId="6" borderId="1"/>
    <xf numFmtId="0" fontId="3" fillId="6" borderId="1"/>
    <xf numFmtId="0" fontId="4" fillId="7" borderId="2"/>
    <xf numFmtId="0" fontId="4" fillId="7" borderId="2"/>
    <xf numFmtId="0" fontId="5" fillId="7" borderId="1"/>
    <xf numFmtId="0" fontId="5" fillId="7" borderId="1"/>
    <xf numFmtId="0" fontId="7" fillId="0" borderId="0">
      <alignment vertical="top"/>
      <protection locked="0"/>
    </xf>
    <xf numFmtId="0" fontId="6" fillId="0" borderId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164" fontId="44" fillId="0" borderId="0"/>
    <xf numFmtId="0" fontId="8" fillId="0" borderId="3"/>
    <xf numFmtId="0" fontId="8" fillId="0" borderId="3"/>
    <xf numFmtId="0" fontId="9" fillId="0" borderId="4"/>
    <xf numFmtId="0" fontId="9" fillId="0" borderId="4"/>
    <xf numFmtId="0" fontId="10" fillId="0" borderId="5"/>
    <xf numFmtId="0" fontId="10" fillId="0" borderId="5"/>
    <xf numFmtId="0" fontId="10" fillId="0" borderId="0"/>
    <xf numFmtId="0" fontId="10" fillId="0" borderId="0"/>
    <xf numFmtId="0" fontId="11" fillId="0" borderId="6"/>
    <xf numFmtId="0" fontId="11" fillId="0" borderId="6"/>
    <xf numFmtId="0" fontId="12" fillId="8" borderId="7"/>
    <xf numFmtId="0" fontId="12" fillId="8" borderId="7"/>
    <xf numFmtId="0" fontId="13" fillId="0" borderId="0"/>
    <xf numFmtId="0" fontId="13" fillId="0" borderId="0"/>
    <xf numFmtId="0" fontId="14" fillId="9" borderId="0"/>
    <xf numFmtId="0" fontId="14" fillId="9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top"/>
      <protection locked="0"/>
    </xf>
    <xf numFmtId="0" fontId="18" fillId="10" borderId="0"/>
    <xf numFmtId="0" fontId="18" fillId="10" borderId="0"/>
    <xf numFmtId="0" fontId="19" fillId="0" borderId="0"/>
    <xf numFmtId="0" fontId="19" fillId="0" borderId="0"/>
    <xf numFmtId="0" fontId="15" fillId="11" borderId="8"/>
    <xf numFmtId="0" fontId="15" fillId="11" borderId="8"/>
    <xf numFmtId="9" fontId="1" fillId="0" borderId="0" applyFill="0" applyBorder="0" applyAlignment="0" applyProtection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0" fontId="20" fillId="0" borderId="9"/>
    <xf numFmtId="0" fontId="20" fillId="0" borderId="9"/>
    <xf numFmtId="0" fontId="21" fillId="0" borderId="0"/>
    <xf numFmtId="0" fontId="21" fillId="0" borderId="0"/>
    <xf numFmtId="0" fontId="22" fillId="12" borderId="0"/>
    <xf numFmtId="0" fontId="22" fillId="12" borderId="0"/>
  </cellStyleXfs>
  <cellXfs count="295">
    <xf numFmtId="0" fontId="0" fillId="0" borderId="0" xfId="0"/>
    <xf numFmtId="0" fontId="15" fillId="0" borderId="0" xfId="52" applyFont="1"/>
    <xf numFmtId="0" fontId="23" fillId="0" borderId="0" xfId="1" applyAlignment="1" applyProtection="1">
      <alignment horizontal="center"/>
      <protection locked="0" hidden="1"/>
    </xf>
    <xf numFmtId="0" fontId="15" fillId="0" borderId="0" xfId="52" applyFont="1" applyProtection="1">
      <protection locked="0" hidden="1"/>
    </xf>
    <xf numFmtId="0" fontId="15" fillId="0" borderId="0" xfId="52" applyFont="1" applyBorder="1"/>
    <xf numFmtId="0" fontId="38" fillId="0" borderId="0" xfId="1" applyFont="1" applyFill="1" applyBorder="1" applyAlignment="1" applyProtection="1">
      <alignment horizontal="center" vertical="top" wrapText="1"/>
      <protection locked="0" hidden="1"/>
    </xf>
    <xf numFmtId="165" fontId="41" fillId="0" borderId="0" xfId="1" applyNumberFormat="1" applyFont="1" applyProtection="1">
      <protection locked="0" hidden="1"/>
    </xf>
    <xf numFmtId="0" fontId="42" fillId="0" borderId="0" xfId="1" applyFont="1" applyFill="1" applyBorder="1" applyAlignment="1" applyProtection="1">
      <alignment horizontal="center" vertical="center"/>
      <protection locked="0" hidden="1"/>
    </xf>
    <xf numFmtId="0" fontId="31" fillId="0" borderId="0" xfId="1" applyFont="1" applyFill="1" applyBorder="1" applyAlignment="1" applyProtection="1">
      <alignment horizontal="right"/>
      <protection hidden="1"/>
    </xf>
    <xf numFmtId="0" fontId="15" fillId="0" borderId="0" xfId="52" applyFont="1" applyBorder="1" applyProtection="1">
      <protection hidden="1"/>
    </xf>
    <xf numFmtId="0" fontId="15" fillId="0" borderId="0" xfId="52" applyFont="1" applyProtection="1">
      <protection hidden="1"/>
    </xf>
    <xf numFmtId="165" fontId="41" fillId="0" borderId="0" xfId="1" applyNumberFormat="1" applyFont="1" applyFill="1" applyProtection="1">
      <protection hidden="1"/>
    </xf>
    <xf numFmtId="165" fontId="41" fillId="0" borderId="0" xfId="1" applyNumberFormat="1" applyFont="1" applyProtection="1">
      <protection hidden="1"/>
    </xf>
    <xf numFmtId="0" fontId="0" fillId="0" borderId="0" xfId="0" applyProtection="1">
      <protection hidden="1"/>
    </xf>
    <xf numFmtId="14" fontId="24" fillId="0" borderId="17" xfId="1" applyNumberFormat="1" applyFont="1" applyBorder="1" applyAlignment="1" applyProtection="1">
      <alignment horizontal="center" vertical="center"/>
      <protection locked="0" hidden="1"/>
    </xf>
    <xf numFmtId="0" fontId="15" fillId="0" borderId="0" xfId="52" applyFont="1" applyFill="1"/>
    <xf numFmtId="0" fontId="1" fillId="0" borderId="0" xfId="52" applyFont="1" applyFill="1"/>
    <xf numFmtId="0" fontId="36" fillId="14" borderId="13" xfId="1" applyFont="1" applyFill="1" applyBorder="1" applyAlignment="1" applyProtection="1">
      <alignment horizontal="center" vertical="center" wrapText="1"/>
      <protection locked="0" hidden="1"/>
    </xf>
    <xf numFmtId="0" fontId="36" fillId="14" borderId="14" xfId="1" applyFont="1" applyFill="1" applyBorder="1" applyAlignment="1" applyProtection="1">
      <alignment horizontal="center" vertical="center" wrapText="1"/>
      <protection locked="0" hidden="1"/>
    </xf>
    <xf numFmtId="0" fontId="36" fillId="14" borderId="15" xfId="1" applyFont="1" applyFill="1" applyBorder="1" applyAlignment="1" applyProtection="1">
      <alignment horizontal="center" vertical="center" wrapText="1"/>
      <protection locked="0" hidden="1"/>
    </xf>
    <xf numFmtId="0" fontId="62" fillId="14" borderId="0" xfId="1" applyFont="1" applyFill="1" applyBorder="1" applyAlignment="1" applyProtection="1">
      <alignment horizontal="center" vertical="center" wrapText="1"/>
      <protection locked="0" hidden="1"/>
    </xf>
    <xf numFmtId="0" fontId="36" fillId="14" borderId="44" xfId="1" applyFont="1" applyFill="1" applyBorder="1" applyAlignment="1" applyProtection="1">
      <alignment horizontal="center" vertical="center" wrapText="1"/>
      <protection locked="0" hidden="1"/>
    </xf>
    <xf numFmtId="0" fontId="36" fillId="14" borderId="50" xfId="1" applyFont="1" applyFill="1" applyBorder="1" applyAlignment="1" applyProtection="1">
      <alignment horizontal="center" vertical="center" wrapText="1"/>
      <protection locked="0" hidden="1"/>
    </xf>
    <xf numFmtId="0" fontId="62" fillId="14" borderId="26" xfId="1" applyFont="1" applyFill="1" applyBorder="1" applyAlignment="1" applyProtection="1">
      <alignment horizontal="center" vertical="center" wrapText="1"/>
      <protection locked="0" hidden="1"/>
    </xf>
    <xf numFmtId="0" fontId="15" fillId="16" borderId="0" xfId="52" applyFont="1" applyFill="1"/>
    <xf numFmtId="0" fontId="28" fillId="0" borderId="10" xfId="1" applyFont="1" applyBorder="1" applyAlignment="1" applyProtection="1">
      <alignment horizontal="center" vertical="center"/>
      <protection hidden="1"/>
    </xf>
    <xf numFmtId="0" fontId="29" fillId="0" borderId="10" xfId="1" applyFont="1" applyBorder="1" applyProtection="1">
      <protection hidden="1"/>
    </xf>
    <xf numFmtId="0" fontId="23" fillId="0" borderId="18" xfId="1" applyBorder="1" applyAlignment="1" applyProtection="1">
      <alignment vertical="center"/>
      <protection hidden="1"/>
    </xf>
    <xf numFmtId="0" fontId="23" fillId="0" borderId="10" xfId="1" applyBorder="1" applyAlignment="1" applyProtection="1">
      <alignment vertical="center"/>
      <protection hidden="1"/>
    </xf>
    <xf numFmtId="0" fontId="33" fillId="0" borderId="10" xfId="1" applyFont="1" applyBorder="1" applyAlignment="1" applyProtection="1">
      <alignment vertical="center"/>
      <protection hidden="1"/>
    </xf>
    <xf numFmtId="0" fontId="35" fillId="0" borderId="23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5" fillId="0" borderId="11" xfId="1" applyFont="1" applyBorder="1" applyAlignment="1" applyProtection="1">
      <alignment horizontal="center" vertical="center"/>
      <protection hidden="1"/>
    </xf>
    <xf numFmtId="0" fontId="35" fillId="0" borderId="11" xfId="1" applyFont="1" applyBorder="1" applyAlignment="1" applyProtection="1">
      <alignment horizontal="center" vertical="center" wrapText="1"/>
      <protection hidden="1"/>
    </xf>
    <xf numFmtId="0" fontId="35" fillId="0" borderId="24" xfId="1" applyFont="1" applyBorder="1" applyAlignment="1" applyProtection="1">
      <alignment horizontal="center" vertical="center"/>
      <protection hidden="1"/>
    </xf>
    <xf numFmtId="0" fontId="60" fillId="14" borderId="30" xfId="1" applyFont="1" applyFill="1" applyBorder="1" applyAlignment="1" applyProtection="1">
      <alignment vertical="center"/>
      <protection hidden="1"/>
    </xf>
    <xf numFmtId="0" fontId="53" fillId="0" borderId="13" xfId="1" applyFont="1" applyFill="1" applyBorder="1" applyAlignment="1" applyProtection="1">
      <alignment horizontal="center" vertical="center"/>
      <protection hidden="1"/>
    </xf>
    <xf numFmtId="0" fontId="53" fillId="15" borderId="14" xfId="1" applyFont="1" applyFill="1" applyBorder="1" applyAlignment="1" applyProtection="1">
      <alignment horizontal="center" vertical="center"/>
      <protection hidden="1"/>
    </xf>
    <xf numFmtId="0" fontId="53" fillId="0" borderId="14" xfId="1" applyFont="1" applyFill="1" applyBorder="1" applyAlignment="1" applyProtection="1">
      <alignment horizontal="center" vertical="center"/>
      <protection hidden="1"/>
    </xf>
    <xf numFmtId="0" fontId="53" fillId="0" borderId="15" xfId="1" applyFont="1" applyFill="1" applyBorder="1" applyAlignment="1" applyProtection="1">
      <alignment horizontal="center" vertical="center"/>
      <protection hidden="1"/>
    </xf>
    <xf numFmtId="0" fontId="61" fillId="14" borderId="0" xfId="1" applyFont="1" applyFill="1" applyBorder="1" applyAlignment="1" applyProtection="1">
      <alignment horizontal="center" vertical="center"/>
      <protection hidden="1"/>
    </xf>
    <xf numFmtId="0" fontId="57" fillId="14" borderId="0" xfId="20" applyFont="1" applyFill="1" applyBorder="1" applyAlignment="1" applyProtection="1">
      <alignment horizontal="center" vertical="center"/>
      <protection hidden="1"/>
    </xf>
    <xf numFmtId="0" fontId="53" fillId="15" borderId="13" xfId="1" applyFont="1" applyFill="1" applyBorder="1" applyAlignment="1" applyProtection="1">
      <alignment horizontal="center" vertical="center"/>
      <protection hidden="1"/>
    </xf>
    <xf numFmtId="0" fontId="57" fillId="14" borderId="0" xfId="0" applyFont="1" applyFill="1" applyBorder="1" applyAlignment="1" applyProtection="1">
      <alignment horizontal="center" vertical="center"/>
    </xf>
    <xf numFmtId="0" fontId="57" fillId="14" borderId="0" xfId="1" applyFont="1" applyFill="1" applyBorder="1" applyAlignment="1" applyProtection="1">
      <alignment horizontal="center" vertical="center"/>
      <protection hidden="1"/>
    </xf>
    <xf numFmtId="0" fontId="53" fillId="0" borderId="44" xfId="1" applyFont="1" applyFill="1" applyBorder="1" applyAlignment="1" applyProtection="1">
      <alignment horizontal="center" vertical="center"/>
      <protection hidden="1"/>
    </xf>
    <xf numFmtId="0" fontId="53" fillId="15" borderId="37" xfId="1" applyFont="1" applyFill="1" applyBorder="1" applyAlignment="1" applyProtection="1">
      <alignment horizontal="center" vertical="center"/>
      <protection hidden="1"/>
    </xf>
    <xf numFmtId="0" fontId="53" fillId="0" borderId="47" xfId="1" applyFont="1" applyFill="1" applyBorder="1" applyAlignment="1" applyProtection="1">
      <alignment horizontal="center" vertical="center"/>
      <protection hidden="1"/>
    </xf>
    <xf numFmtId="0" fontId="61" fillId="14" borderId="26" xfId="1" applyFont="1" applyFill="1" applyBorder="1" applyAlignment="1" applyProtection="1">
      <alignment horizontal="center" vertical="center"/>
      <protection hidden="1"/>
    </xf>
    <xf numFmtId="0" fontId="57" fillId="14" borderId="26" xfId="1" applyFont="1" applyFill="1" applyBorder="1" applyAlignment="1" applyProtection="1">
      <alignment horizontal="center" vertical="center"/>
      <protection hidden="1"/>
    </xf>
    <xf numFmtId="0" fontId="57" fillId="14" borderId="0" xfId="0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vertical="center" wrapText="1"/>
    </xf>
    <xf numFmtId="0" fontId="52" fillId="0" borderId="15" xfId="0" applyFont="1" applyFill="1" applyBorder="1" applyAlignment="1" applyProtection="1">
      <alignment vertical="center" wrapText="1"/>
    </xf>
    <xf numFmtId="0" fontId="38" fillId="0" borderId="0" xfId="1" applyFont="1" applyFill="1" applyBorder="1" applyAlignment="1" applyProtection="1">
      <alignment horizontal="center" vertical="top" wrapText="1"/>
      <protection hidden="1"/>
    </xf>
    <xf numFmtId="0" fontId="63" fillId="14" borderId="0" xfId="1" applyFont="1" applyFill="1" applyBorder="1" applyAlignment="1" applyProtection="1">
      <alignment horizontal="center" vertical="center" wrapText="1"/>
      <protection hidden="1"/>
    </xf>
    <xf numFmtId="0" fontId="64" fillId="14" borderId="26" xfId="1" applyFont="1" applyFill="1" applyBorder="1" applyAlignment="1" applyProtection="1">
      <alignment horizontal="center" vertical="center" wrapText="1"/>
      <protection hidden="1"/>
    </xf>
    <xf numFmtId="0" fontId="57" fillId="14" borderId="41" xfId="20" applyFont="1" applyFill="1" applyBorder="1" applyAlignment="1" applyProtection="1">
      <alignment horizontal="center" vertical="center"/>
      <protection hidden="1"/>
    </xf>
    <xf numFmtId="0" fontId="36" fillId="0" borderId="13" xfId="1" applyFont="1" applyFill="1" applyBorder="1" applyAlignment="1" applyProtection="1">
      <alignment horizontal="center" vertical="center" wrapText="1"/>
      <protection hidden="1"/>
    </xf>
    <xf numFmtId="0" fontId="36" fillId="0" borderId="14" xfId="1" applyFont="1" applyFill="1" applyBorder="1" applyAlignment="1" applyProtection="1">
      <alignment horizontal="center" vertical="center" wrapText="1"/>
      <protection hidden="1"/>
    </xf>
    <xf numFmtId="0" fontId="36" fillId="0" borderId="15" xfId="1" applyFont="1" applyFill="1" applyBorder="1" applyAlignment="1" applyProtection="1">
      <alignment horizontal="center" vertical="center" wrapText="1"/>
      <protection hidden="1"/>
    </xf>
    <xf numFmtId="0" fontId="62" fillId="14" borderId="35" xfId="1" applyFont="1" applyFill="1" applyBorder="1" applyAlignment="1" applyProtection="1">
      <alignment horizontal="center" vertical="center" wrapText="1"/>
      <protection hidden="1"/>
    </xf>
    <xf numFmtId="0" fontId="36" fillId="0" borderId="31" xfId="1" applyFont="1" applyFill="1" applyBorder="1" applyAlignment="1" applyProtection="1">
      <alignment horizontal="center" vertical="center" wrapText="1"/>
      <protection hidden="1"/>
    </xf>
    <xf numFmtId="0" fontId="36" fillId="0" borderId="32" xfId="1" applyFont="1" applyFill="1" applyBorder="1" applyAlignment="1" applyProtection="1">
      <alignment horizontal="center" vertical="center" wrapText="1"/>
      <protection hidden="1"/>
    </xf>
    <xf numFmtId="0" fontId="36" fillId="0" borderId="33" xfId="1" applyFont="1" applyFill="1" applyBorder="1" applyAlignment="1" applyProtection="1">
      <alignment horizontal="center" vertical="center" wrapText="1"/>
      <protection hidden="1"/>
    </xf>
    <xf numFmtId="0" fontId="36" fillId="0" borderId="34" xfId="1" applyFont="1" applyFill="1" applyBorder="1" applyAlignment="1" applyProtection="1">
      <alignment horizontal="center" vertical="center" wrapText="1"/>
      <protection hidden="1"/>
    </xf>
    <xf numFmtId="0" fontId="36" fillId="0" borderId="44" xfId="1" applyFont="1" applyFill="1" applyBorder="1" applyAlignment="1" applyProtection="1">
      <alignment horizontal="center" vertical="center" wrapText="1"/>
      <protection hidden="1"/>
    </xf>
    <xf numFmtId="0" fontId="15" fillId="14" borderId="27" xfId="52" applyFont="1" applyFill="1" applyBorder="1" applyAlignment="1" applyProtection="1">
      <alignment horizontal="center"/>
    </xf>
    <xf numFmtId="0" fontId="36" fillId="0" borderId="51" xfId="1" applyFont="1" applyFill="1" applyBorder="1" applyAlignment="1" applyProtection="1">
      <alignment horizontal="center" vertical="center" wrapText="1"/>
      <protection hidden="1"/>
    </xf>
    <xf numFmtId="0" fontId="56" fillId="14" borderId="34" xfId="1" applyFont="1" applyFill="1" applyBorder="1" applyAlignment="1" applyProtection="1">
      <alignment horizontal="center" vertical="center"/>
      <protection hidden="1"/>
    </xf>
    <xf numFmtId="0" fontId="15" fillId="0" borderId="0" xfId="52" applyFont="1" applyProtection="1">
      <protection locked="0"/>
    </xf>
    <xf numFmtId="0" fontId="32" fillId="0" borderId="37" xfId="1" applyFont="1" applyFill="1" applyBorder="1" applyAlignment="1" applyProtection="1">
      <alignment horizontal="center" vertical="center"/>
      <protection hidden="1"/>
    </xf>
    <xf numFmtId="0" fontId="32" fillId="0" borderId="42" xfId="1" applyFont="1" applyFill="1" applyBorder="1" applyAlignment="1" applyProtection="1">
      <alignment horizontal="center" vertical="center"/>
      <protection hidden="1"/>
    </xf>
    <xf numFmtId="0" fontId="32" fillId="0" borderId="43" xfId="1" applyFont="1" applyFill="1" applyBorder="1" applyAlignment="1" applyProtection="1">
      <alignment horizontal="center" vertical="center"/>
      <protection hidden="1"/>
    </xf>
    <xf numFmtId="0" fontId="32" fillId="0" borderId="13" xfId="1" applyFont="1" applyFill="1" applyBorder="1" applyAlignment="1" applyProtection="1">
      <alignment horizontal="center" vertical="center"/>
      <protection hidden="1"/>
    </xf>
    <xf numFmtId="0" fontId="32" fillId="0" borderId="14" xfId="1" applyFont="1" applyFill="1" applyBorder="1" applyAlignment="1" applyProtection="1">
      <alignment horizontal="center" vertical="center"/>
      <protection hidden="1"/>
    </xf>
    <xf numFmtId="0" fontId="32" fillId="0" borderId="15" xfId="1" applyFont="1" applyFill="1" applyBorder="1" applyAlignment="1" applyProtection="1">
      <alignment horizontal="center" vertical="center"/>
      <protection hidden="1"/>
    </xf>
    <xf numFmtId="0" fontId="56" fillId="14" borderId="49" xfId="1" applyFont="1" applyFill="1" applyBorder="1" applyAlignment="1" applyProtection="1">
      <alignment horizontal="center" vertical="center"/>
      <protection hidden="1"/>
    </xf>
    <xf numFmtId="0" fontId="32" fillId="0" borderId="39" xfId="1" applyFont="1" applyFill="1" applyBorder="1" applyAlignment="1" applyProtection="1">
      <alignment horizontal="center" vertical="center"/>
      <protection hidden="1"/>
    </xf>
    <xf numFmtId="0" fontId="32" fillId="0" borderId="47" xfId="1" applyFont="1" applyFill="1" applyBorder="1" applyAlignment="1" applyProtection="1">
      <alignment horizontal="center" vertical="center"/>
      <protection hidden="1"/>
    </xf>
    <xf numFmtId="0" fontId="62" fillId="14" borderId="45" xfId="1" applyFont="1" applyFill="1" applyBorder="1" applyAlignment="1" applyProtection="1">
      <alignment horizontal="center" vertical="center" wrapText="1"/>
      <protection hidden="1"/>
    </xf>
    <xf numFmtId="0" fontId="1" fillId="14" borderId="49" xfId="52" applyFont="1" applyFill="1" applyBorder="1" applyAlignment="1" applyProtection="1">
      <alignment horizontal="center" vertical="center"/>
    </xf>
    <xf numFmtId="0" fontId="59" fillId="14" borderId="36" xfId="1" applyFont="1" applyFill="1" applyBorder="1" applyAlignment="1" applyProtection="1">
      <alignment horizontal="center" vertical="center"/>
      <protection hidden="1"/>
    </xf>
    <xf numFmtId="0" fontId="36" fillId="14" borderId="55" xfId="1" applyFont="1" applyFill="1" applyBorder="1" applyAlignment="1" applyProtection="1">
      <alignment horizontal="center" vertical="center" wrapText="1"/>
      <protection locked="0" hidden="1"/>
    </xf>
    <xf numFmtId="0" fontId="61" fillId="14" borderId="46" xfId="1" applyFont="1" applyFill="1" applyBorder="1" applyAlignment="1" applyProtection="1">
      <alignment horizontal="center" vertical="center" wrapText="1"/>
      <protection hidden="1"/>
    </xf>
    <xf numFmtId="0" fontId="57" fillId="14" borderId="46" xfId="1" applyFont="1" applyFill="1" applyBorder="1" applyAlignment="1" applyProtection="1">
      <alignment horizontal="center" vertical="center"/>
      <protection hidden="1"/>
    </xf>
    <xf numFmtId="0" fontId="63" fillId="14" borderId="46" xfId="1" applyFont="1" applyFill="1" applyBorder="1" applyAlignment="1" applyProtection="1">
      <alignment horizontal="center" vertical="center" wrapText="1"/>
      <protection hidden="1"/>
    </xf>
    <xf numFmtId="0" fontId="62" fillId="14" borderId="46" xfId="1" applyFont="1" applyFill="1" applyBorder="1" applyAlignment="1" applyProtection="1">
      <alignment horizontal="center" vertical="center" wrapText="1"/>
      <protection locked="0" hidden="1"/>
    </xf>
    <xf numFmtId="0" fontId="62" fillId="14" borderId="48" xfId="1" applyFont="1" applyFill="1" applyBorder="1" applyAlignment="1" applyProtection="1">
      <alignment horizontal="center" vertical="center" wrapText="1"/>
      <protection hidden="1"/>
    </xf>
    <xf numFmtId="0" fontId="54" fillId="0" borderId="37" xfId="1" applyFont="1" applyFill="1" applyBorder="1" applyAlignment="1" applyProtection="1">
      <alignment horizontal="center" vertical="center"/>
      <protection hidden="1"/>
    </xf>
    <xf numFmtId="0" fontId="55" fillId="0" borderId="13" xfId="1" applyFont="1" applyFill="1" applyBorder="1" applyAlignment="1" applyProtection="1">
      <alignment horizontal="center" vertical="center" wrapText="1"/>
      <protection hidden="1"/>
    </xf>
    <xf numFmtId="0" fontId="54" fillId="0" borderId="42" xfId="1" applyFont="1" applyFill="1" applyBorder="1" applyAlignment="1" applyProtection="1">
      <alignment horizontal="center" vertical="center"/>
      <protection hidden="1"/>
    </xf>
    <xf numFmtId="0" fontId="55" fillId="0" borderId="14" xfId="1" applyFont="1" applyFill="1" applyBorder="1" applyAlignment="1" applyProtection="1">
      <alignment horizontal="center" vertical="center" wrapText="1"/>
      <protection hidden="1"/>
    </xf>
    <xf numFmtId="0" fontId="54" fillId="0" borderId="43" xfId="1" applyFont="1" applyFill="1" applyBorder="1" applyAlignment="1" applyProtection="1">
      <alignment horizontal="center" vertical="center"/>
      <protection hidden="1"/>
    </xf>
    <xf numFmtId="0" fontId="55" fillId="0" borderId="44" xfId="1" applyFont="1" applyFill="1" applyBorder="1" applyAlignment="1" applyProtection="1">
      <alignment horizontal="center" vertical="center" wrapText="1"/>
      <protection hidden="1"/>
    </xf>
    <xf numFmtId="0" fontId="55" fillId="0" borderId="15" xfId="1" applyFont="1" applyFill="1" applyBorder="1" applyAlignment="1" applyProtection="1">
      <alignment horizontal="center" vertical="center" wrapText="1"/>
      <protection hidden="1"/>
    </xf>
    <xf numFmtId="0" fontId="31" fillId="0" borderId="31" xfId="1" applyFont="1" applyFill="1" applyBorder="1" applyAlignment="1" applyProtection="1">
      <alignment horizontal="center" vertical="center"/>
      <protection hidden="1"/>
    </xf>
    <xf numFmtId="0" fontId="31" fillId="0" borderId="32" xfId="1" applyFont="1" applyFill="1" applyBorder="1" applyAlignment="1" applyProtection="1">
      <alignment horizontal="center" vertical="center"/>
      <protection hidden="1"/>
    </xf>
    <xf numFmtId="0" fontId="31" fillId="0" borderId="33" xfId="1" applyFont="1" applyFill="1" applyBorder="1" applyAlignment="1" applyProtection="1">
      <alignment horizontal="center" vertical="center"/>
      <protection hidden="1"/>
    </xf>
    <xf numFmtId="0" fontId="36" fillId="0" borderId="18" xfId="1" applyFont="1" applyFill="1" applyBorder="1" applyAlignment="1" applyProtection="1">
      <alignment horizontal="center" vertical="center"/>
      <protection hidden="1"/>
    </xf>
    <xf numFmtId="0" fontId="36" fillId="0" borderId="10" xfId="1" applyFont="1" applyFill="1" applyBorder="1" applyAlignment="1" applyProtection="1">
      <alignment horizontal="center" vertical="center"/>
      <protection hidden="1"/>
    </xf>
    <xf numFmtId="0" fontId="36" fillId="0" borderId="20" xfId="1" applyFont="1" applyFill="1" applyBorder="1" applyAlignment="1" applyProtection="1">
      <alignment horizontal="center" vertical="center"/>
      <protection hidden="1"/>
    </xf>
    <xf numFmtId="0" fontId="36" fillId="0" borderId="21" xfId="1" applyFont="1" applyFill="1" applyBorder="1" applyAlignment="1" applyProtection="1">
      <alignment horizontal="center" vertical="center"/>
      <protection hidden="1"/>
    </xf>
    <xf numFmtId="3" fontId="31" fillId="0" borderId="14" xfId="1" applyNumberFormat="1" applyFont="1" applyFill="1" applyBorder="1" applyAlignment="1" applyProtection="1">
      <alignment horizontal="center" vertical="center"/>
      <protection hidden="1"/>
    </xf>
    <xf numFmtId="0" fontId="65" fillId="0" borderId="17" xfId="1" applyFont="1" applyBorder="1" applyAlignment="1" applyProtection="1">
      <alignment horizontal="center" vertical="center" wrapText="1"/>
      <protection hidden="1"/>
    </xf>
    <xf numFmtId="1" fontId="31" fillId="0" borderId="15" xfId="1" applyNumberFormat="1" applyFont="1" applyFill="1" applyBorder="1" applyAlignment="1" applyProtection="1">
      <alignment horizontal="center" vertical="center"/>
      <protection hidden="1"/>
    </xf>
    <xf numFmtId="1" fontId="36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36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3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6" fillId="0" borderId="13" xfId="1" applyFont="1" applyFill="1" applyBorder="1" applyAlignment="1" applyProtection="1">
      <alignment horizontal="center" vertical="center"/>
      <protection hidden="1"/>
    </xf>
    <xf numFmtId="0" fontId="56" fillId="0" borderId="14" xfId="1" applyFont="1" applyFill="1" applyBorder="1" applyAlignment="1" applyProtection="1">
      <alignment horizontal="center" vertical="center"/>
      <protection hidden="1"/>
    </xf>
    <xf numFmtId="0" fontId="56" fillId="0" borderId="15" xfId="1" applyFont="1" applyFill="1" applyBorder="1" applyAlignment="1" applyProtection="1">
      <alignment horizontal="center" vertical="center"/>
      <protection hidden="1"/>
    </xf>
    <xf numFmtId="0" fontId="43" fillId="0" borderId="0" xfId="1" applyFont="1" applyFill="1" applyBorder="1" applyAlignment="1" applyProtection="1">
      <alignment horizontal="center" vertical="center"/>
      <protection hidden="1"/>
    </xf>
    <xf numFmtId="0" fontId="53" fillId="15" borderId="15" xfId="1" applyFont="1" applyFill="1" applyBorder="1" applyAlignment="1" applyProtection="1">
      <alignment horizontal="center" vertical="center"/>
      <protection hidden="1"/>
    </xf>
    <xf numFmtId="0" fontId="61" fillId="15" borderId="13" xfId="1" applyFont="1" applyFill="1" applyBorder="1" applyAlignment="1" applyProtection="1">
      <alignment horizontal="center" vertical="center"/>
      <protection hidden="1"/>
    </xf>
    <xf numFmtId="0" fontId="61" fillId="15" borderId="14" xfId="1" applyFont="1" applyFill="1" applyBorder="1" applyAlignment="1" applyProtection="1">
      <alignment horizontal="center" vertical="center"/>
      <protection hidden="1"/>
    </xf>
    <xf numFmtId="0" fontId="61" fillId="15" borderId="50" xfId="1" applyFont="1" applyFill="1" applyBorder="1" applyAlignment="1" applyProtection="1">
      <alignment horizontal="center" vertical="center"/>
      <protection hidden="1"/>
    </xf>
    <xf numFmtId="0" fontId="53" fillId="15" borderId="13" xfId="1" applyFont="1" applyFill="1" applyBorder="1" applyAlignment="1" applyProtection="1">
      <alignment horizontal="center" vertical="center" wrapText="1"/>
      <protection hidden="1"/>
    </xf>
    <xf numFmtId="0" fontId="61" fillId="0" borderId="43" xfId="1" applyFont="1" applyFill="1" applyBorder="1" applyAlignment="1" applyProtection="1">
      <alignment horizontal="center" vertical="center"/>
      <protection hidden="1"/>
    </xf>
    <xf numFmtId="0" fontId="50" fillId="0" borderId="60" xfId="1" applyFont="1" applyFill="1" applyBorder="1" applyAlignment="1" applyProtection="1">
      <alignment horizontal="center" vertical="center" wrapText="1"/>
      <protection hidden="1"/>
    </xf>
    <xf numFmtId="0" fontId="50" fillId="0" borderId="61" xfId="1" applyFont="1" applyFill="1" applyBorder="1" applyAlignment="1" applyProtection="1">
      <alignment horizontal="center" vertical="center" wrapText="1"/>
      <protection hidden="1"/>
    </xf>
    <xf numFmtId="0" fontId="71" fillId="0" borderId="37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73" fillId="0" borderId="25" xfId="0" applyFont="1" applyBorder="1" applyAlignment="1">
      <alignment horizontal="left" vertical="center"/>
    </xf>
    <xf numFmtId="0" fontId="71" fillId="0" borderId="26" xfId="0" applyFont="1" applyBorder="1" applyAlignment="1">
      <alignment vertical="center"/>
    </xf>
    <xf numFmtId="0" fontId="72" fillId="0" borderId="26" xfId="20" applyFont="1" applyBorder="1" applyAlignment="1">
      <alignment vertical="center"/>
      <protection locked="0"/>
    </xf>
    <xf numFmtId="0" fontId="72" fillId="0" borderId="26" xfId="20" applyFont="1" applyBorder="1" applyAlignment="1">
      <alignment vertical="top"/>
      <protection locked="0"/>
    </xf>
    <xf numFmtId="0" fontId="71" fillId="0" borderId="60" xfId="0" applyFont="1" applyBorder="1" applyAlignment="1">
      <alignment vertical="center"/>
    </xf>
    <xf numFmtId="0" fontId="71" fillId="0" borderId="61" xfId="0" applyFont="1" applyBorder="1" applyAlignment="1">
      <alignment vertical="center"/>
    </xf>
    <xf numFmtId="0" fontId="71" fillId="0" borderId="38" xfId="0" applyFont="1" applyBorder="1" applyAlignment="1">
      <alignment vertical="center"/>
    </xf>
    <xf numFmtId="0" fontId="70" fillId="17" borderId="46" xfId="0" applyFont="1" applyFill="1" applyBorder="1" applyAlignment="1">
      <alignment vertical="center"/>
    </xf>
    <xf numFmtId="0" fontId="70" fillId="17" borderId="57" xfId="0" applyFont="1" applyFill="1" applyBorder="1" applyAlignment="1">
      <alignment vertical="center"/>
    </xf>
    <xf numFmtId="0" fontId="70" fillId="16" borderId="0" xfId="0" applyFont="1" applyFill="1" applyBorder="1" applyAlignment="1">
      <alignment vertical="center"/>
    </xf>
    <xf numFmtId="0" fontId="15" fillId="16" borderId="0" xfId="52" applyFont="1" applyFill="1" applyBorder="1"/>
    <xf numFmtId="0" fontId="71" fillId="16" borderId="0" xfId="0" applyFont="1" applyFill="1" applyBorder="1" applyAlignment="1">
      <alignment vertical="center"/>
    </xf>
    <xf numFmtId="0" fontId="72" fillId="16" borderId="0" xfId="20" applyFont="1" applyFill="1" applyBorder="1" applyAlignment="1">
      <alignment vertical="center"/>
      <protection locked="0"/>
    </xf>
    <xf numFmtId="0" fontId="72" fillId="16" borderId="0" xfId="20" applyFont="1" applyFill="1" applyBorder="1" applyAlignment="1">
      <alignment vertical="top"/>
      <protection locked="0"/>
    </xf>
    <xf numFmtId="0" fontId="73" fillId="0" borderId="57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58" fillId="14" borderId="26" xfId="1" applyFont="1" applyFill="1" applyBorder="1" applyAlignment="1" applyProtection="1">
      <alignment horizontal="center" vertical="center"/>
      <protection locked="0" hidden="1"/>
    </xf>
    <xf numFmtId="0" fontId="51" fillId="0" borderId="39" xfId="1" applyFont="1" applyFill="1" applyBorder="1" applyAlignment="1" applyProtection="1">
      <alignment horizontal="center" vertical="center"/>
      <protection hidden="1"/>
    </xf>
    <xf numFmtId="0" fontId="51" fillId="0" borderId="42" xfId="1" applyFont="1" applyFill="1" applyBorder="1" applyAlignment="1" applyProtection="1">
      <alignment horizontal="center" vertical="center"/>
      <protection hidden="1"/>
    </xf>
    <xf numFmtId="0" fontId="51" fillId="0" borderId="47" xfId="1" applyFont="1" applyFill="1" applyBorder="1" applyAlignment="1" applyProtection="1">
      <alignment horizontal="center" vertical="center"/>
      <protection hidden="1"/>
    </xf>
    <xf numFmtId="0" fontId="51" fillId="0" borderId="43" xfId="1" applyFont="1" applyFill="1" applyBorder="1" applyAlignment="1" applyProtection="1">
      <alignment horizontal="center" vertical="center"/>
      <protection hidden="1"/>
    </xf>
    <xf numFmtId="0" fontId="51" fillId="0" borderId="37" xfId="1" applyFont="1" applyFill="1" applyBorder="1" applyAlignment="1" applyProtection="1">
      <alignment horizontal="center" vertical="center"/>
      <protection hidden="1"/>
    </xf>
    <xf numFmtId="0" fontId="58" fillId="14" borderId="26" xfId="20" applyFont="1" applyFill="1" applyBorder="1" applyAlignment="1" applyProtection="1">
      <alignment horizontal="center" vertical="center"/>
      <protection locked="0" hidden="1"/>
    </xf>
    <xf numFmtId="0" fontId="30" fillId="0" borderId="49" xfId="20" applyFont="1" applyFill="1" applyBorder="1" applyAlignment="1" applyProtection="1">
      <alignment horizontal="center" vertical="center"/>
      <protection locked="0" hidden="1"/>
    </xf>
    <xf numFmtId="0" fontId="30" fillId="0" borderId="39" xfId="20" applyFont="1" applyFill="1" applyBorder="1" applyAlignment="1" applyProtection="1">
      <alignment horizontal="center" vertical="center"/>
      <protection locked="0" hidden="1"/>
    </xf>
    <xf numFmtId="0" fontId="30" fillId="0" borderId="47" xfId="20" applyFont="1" applyFill="1" applyBorder="1" applyAlignment="1" applyProtection="1">
      <alignment horizontal="center" vertical="center"/>
      <protection locked="0" hidden="1"/>
    </xf>
    <xf numFmtId="3" fontId="31" fillId="0" borderId="55" xfId="1" applyNumberFormat="1" applyFont="1" applyFill="1" applyBorder="1" applyAlignment="1" applyProtection="1">
      <alignment horizontal="center" vertical="center"/>
      <protection hidden="1"/>
    </xf>
    <xf numFmtId="1" fontId="36" fillId="14" borderId="13" xfId="1" applyNumberFormat="1" applyFont="1" applyFill="1" applyBorder="1" applyAlignment="1" applyProtection="1">
      <alignment horizontal="center" vertical="center" wrapText="1"/>
      <protection locked="0" hidden="1"/>
    </xf>
    <xf numFmtId="1" fontId="36" fillId="14" borderId="14" xfId="1" applyNumberFormat="1" applyFont="1" applyFill="1" applyBorder="1" applyAlignment="1" applyProtection="1">
      <alignment horizontal="center" vertical="center" wrapText="1"/>
      <protection locked="0" hidden="1"/>
    </xf>
    <xf numFmtId="1" fontId="36" fillId="14" borderId="15" xfId="1" applyNumberFormat="1" applyFont="1" applyFill="1" applyBorder="1" applyAlignment="1" applyProtection="1">
      <alignment horizontal="center" vertical="center" wrapText="1"/>
      <protection locked="0" hidden="1"/>
    </xf>
    <xf numFmtId="3" fontId="36" fillId="14" borderId="13" xfId="1" applyNumberFormat="1" applyFont="1" applyFill="1" applyBorder="1" applyAlignment="1" applyProtection="1">
      <alignment horizontal="center" vertical="center" wrapText="1"/>
      <protection locked="0" hidden="1"/>
    </xf>
    <xf numFmtId="3" fontId="36" fillId="14" borderId="14" xfId="1" applyNumberFormat="1" applyFont="1" applyFill="1" applyBorder="1" applyAlignment="1" applyProtection="1">
      <alignment horizontal="center" vertical="center" wrapText="1"/>
      <protection locked="0" hidden="1"/>
    </xf>
    <xf numFmtId="3" fontId="36" fillId="14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0" xfId="1" applyFont="1" applyFill="1" applyBorder="1" applyAlignment="1" applyProtection="1">
      <alignment horizontal="right" vertical="center"/>
      <protection hidden="1"/>
    </xf>
    <xf numFmtId="0" fontId="39" fillId="0" borderId="58" xfId="1" applyFont="1" applyFill="1" applyBorder="1" applyAlignment="1" applyProtection="1">
      <alignment horizontal="right" vertical="top"/>
      <protection hidden="1"/>
    </xf>
    <xf numFmtId="9" fontId="60" fillId="0" borderId="0" xfId="76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76" applyNumberFormat="1" applyFont="1" applyFill="1" applyBorder="1" applyAlignment="1" applyProtection="1">
      <alignment horizontal="center"/>
      <protection hidden="1"/>
    </xf>
    <xf numFmtId="0" fontId="36" fillId="0" borderId="29" xfId="1" applyFont="1" applyFill="1" applyBorder="1" applyAlignment="1" applyProtection="1">
      <alignment horizontal="center" vertical="center"/>
      <protection hidden="1"/>
    </xf>
    <xf numFmtId="0" fontId="36" fillId="0" borderId="63" xfId="1" applyFont="1" applyFill="1" applyBorder="1" applyAlignment="1" applyProtection="1">
      <alignment horizontal="center" vertical="center"/>
      <protection hidden="1"/>
    </xf>
    <xf numFmtId="0" fontId="43" fillId="14" borderId="58" xfId="1" applyFont="1" applyFill="1" applyBorder="1" applyAlignment="1" applyProtection="1">
      <alignment horizontal="center" vertical="center"/>
      <protection hidden="1"/>
    </xf>
    <xf numFmtId="0" fontId="37" fillId="14" borderId="58" xfId="1" applyFont="1" applyFill="1" applyBorder="1" applyAlignment="1" applyProtection="1">
      <alignment horizontal="center"/>
      <protection hidden="1"/>
    </xf>
    <xf numFmtId="0" fontId="71" fillId="0" borderId="47" xfId="0" applyFont="1" applyBorder="1" applyAlignment="1">
      <alignment horizontal="left" vertical="center"/>
    </xf>
    <xf numFmtId="0" fontId="52" fillId="0" borderId="60" xfId="0" applyFont="1" applyFill="1" applyBorder="1" applyAlignment="1" applyProtection="1">
      <alignment vertical="center"/>
    </xf>
    <xf numFmtId="0" fontId="52" fillId="0" borderId="68" xfId="0" applyFont="1" applyFill="1" applyBorder="1" applyAlignment="1" applyProtection="1">
      <alignment vertical="center"/>
    </xf>
    <xf numFmtId="0" fontId="52" fillId="0" borderId="69" xfId="0" applyFont="1" applyFill="1" applyBorder="1" applyAlignment="1" applyProtection="1">
      <alignment vertical="center"/>
    </xf>
    <xf numFmtId="0" fontId="52" fillId="0" borderId="61" xfId="0" applyFont="1" applyFill="1" applyBorder="1" applyAlignment="1" applyProtection="1">
      <alignment vertical="center"/>
    </xf>
    <xf numFmtId="0" fontId="30" fillId="0" borderId="40" xfId="20" applyFont="1" applyFill="1" applyBorder="1" applyAlignment="1" applyProtection="1">
      <alignment horizontal="center" vertical="center"/>
      <protection hidden="1"/>
    </xf>
    <xf numFmtId="0" fontId="30" fillId="0" borderId="68" xfId="20" applyFont="1" applyFill="1" applyBorder="1" applyAlignment="1" applyProtection="1">
      <alignment horizontal="center" vertical="center"/>
      <protection hidden="1"/>
    </xf>
    <xf numFmtId="0" fontId="30" fillId="0" borderId="69" xfId="20" applyFont="1" applyFill="1" applyBorder="1" applyAlignment="1" applyProtection="1">
      <alignment horizontal="center" vertical="center"/>
      <protection hidden="1"/>
    </xf>
    <xf numFmtId="0" fontId="30" fillId="0" borderId="60" xfId="20" applyFont="1" applyFill="1" applyBorder="1" applyAlignment="1" applyProtection="1">
      <alignment horizontal="center" vertical="center"/>
      <protection hidden="1"/>
    </xf>
    <xf numFmtId="0" fontId="30" fillId="0" borderId="57" xfId="20" applyFont="1" applyFill="1" applyBorder="1" applyAlignment="1" applyProtection="1">
      <alignment horizontal="center" vertical="center"/>
      <protection hidden="1"/>
    </xf>
    <xf numFmtId="0" fontId="30" fillId="0" borderId="61" xfId="20" applyFont="1" applyFill="1" applyBorder="1" applyAlignment="1" applyProtection="1">
      <alignment horizontal="center" vertical="center"/>
      <protection hidden="1"/>
    </xf>
    <xf numFmtId="0" fontId="50" fillId="0" borderId="13" xfId="1" applyFont="1" applyFill="1" applyBorder="1" applyAlignment="1" applyProtection="1">
      <alignment horizontal="center" vertical="center" wrapText="1"/>
      <protection hidden="1"/>
    </xf>
    <xf numFmtId="0" fontId="50" fillId="0" borderId="14" xfId="1" applyFont="1" applyFill="1" applyBorder="1" applyAlignment="1" applyProtection="1">
      <alignment horizontal="center" vertical="center" wrapText="1"/>
      <protection hidden="1"/>
    </xf>
    <xf numFmtId="0" fontId="50" fillId="0" borderId="70" xfId="1" applyFont="1" applyFill="1" applyBorder="1" applyAlignment="1" applyProtection="1">
      <alignment horizontal="center" vertical="center" wrapText="1"/>
      <protection hidden="1"/>
    </xf>
    <xf numFmtId="0" fontId="50" fillId="0" borderId="15" xfId="1" applyFont="1" applyFill="1" applyBorder="1" applyAlignment="1" applyProtection="1">
      <alignment horizontal="center" vertical="center" wrapText="1"/>
      <protection hidden="1"/>
    </xf>
    <xf numFmtId="0" fontId="52" fillId="0" borderId="37" xfId="0" applyFont="1" applyFill="1" applyBorder="1" applyAlignment="1" applyProtection="1">
      <alignment vertical="center"/>
    </xf>
    <xf numFmtId="0" fontId="52" fillId="0" borderId="42" xfId="0" applyFont="1" applyFill="1" applyBorder="1" applyAlignment="1" applyProtection="1">
      <alignment vertical="center"/>
    </xf>
    <xf numFmtId="0" fontId="52" fillId="0" borderId="56" xfId="0" applyFont="1" applyFill="1" applyBorder="1" applyAlignment="1" applyProtection="1">
      <alignment vertical="center" wrapText="1"/>
    </xf>
    <xf numFmtId="0" fontId="50" fillId="0" borderId="58" xfId="1" applyFont="1" applyFill="1" applyBorder="1" applyAlignment="1" applyProtection="1">
      <alignment horizontal="center" vertical="center" wrapText="1"/>
      <protection hidden="1"/>
    </xf>
    <xf numFmtId="0" fontId="52" fillId="0" borderId="43" xfId="0" applyFont="1" applyFill="1" applyBorder="1" applyAlignment="1" applyProtection="1">
      <alignment vertical="center"/>
    </xf>
    <xf numFmtId="0" fontId="52" fillId="0" borderId="71" xfId="0" applyFont="1" applyFill="1" applyBorder="1" applyAlignment="1" applyProtection="1">
      <alignment vertical="center"/>
    </xf>
    <xf numFmtId="0" fontId="52" fillId="0" borderId="49" xfId="0" applyFont="1" applyFill="1" applyBorder="1" applyAlignment="1" applyProtection="1">
      <alignment vertical="center"/>
    </xf>
    <xf numFmtId="0" fontId="51" fillId="0" borderId="40" xfId="1" applyFont="1" applyFill="1" applyBorder="1" applyAlignment="1" applyProtection="1">
      <alignment horizontal="center" vertical="center"/>
      <protection hidden="1"/>
    </xf>
    <xf numFmtId="0" fontId="51" fillId="0" borderId="38" xfId="1" applyFont="1" applyFill="1" applyBorder="1" applyAlignment="1" applyProtection="1">
      <alignment horizontal="center" vertical="center"/>
      <protection hidden="1"/>
    </xf>
    <xf numFmtId="0" fontId="30" fillId="0" borderId="38" xfId="20" applyFont="1" applyFill="1" applyBorder="1" applyAlignment="1" applyProtection="1">
      <alignment horizontal="center" vertical="center"/>
      <protection hidden="1"/>
    </xf>
    <xf numFmtId="0" fontId="30" fillId="0" borderId="0" xfId="20" applyFont="1" applyFill="1" applyBorder="1" applyAlignment="1" applyProtection="1">
      <alignment horizontal="center" vertical="center"/>
      <protection hidden="1"/>
    </xf>
    <xf numFmtId="0" fontId="50" fillId="0" borderId="44" xfId="1" applyFont="1" applyFill="1" applyBorder="1" applyAlignment="1" applyProtection="1">
      <alignment horizontal="center" vertical="center" wrapText="1"/>
      <protection hidden="1"/>
    </xf>
    <xf numFmtId="0" fontId="50" fillId="0" borderId="50" xfId="1" applyFont="1" applyFill="1" applyBorder="1" applyAlignment="1" applyProtection="1">
      <alignment horizontal="center" vertical="center" wrapText="1"/>
      <protection hidden="1"/>
    </xf>
    <xf numFmtId="0" fontId="52" fillId="0" borderId="47" xfId="0" applyFont="1" applyFill="1" applyBorder="1" applyAlignment="1" applyProtection="1">
      <alignment vertical="center"/>
    </xf>
    <xf numFmtId="0" fontId="52" fillId="0" borderId="12" xfId="0" applyFont="1" applyFill="1" applyBorder="1" applyAlignment="1" applyProtection="1">
      <alignment vertical="center"/>
    </xf>
    <xf numFmtId="0" fontId="52" fillId="0" borderId="60" xfId="0" applyFont="1" applyFill="1" applyBorder="1" applyAlignment="1" applyProtection="1">
      <alignment vertical="center" wrapText="1"/>
    </xf>
    <xf numFmtId="0" fontId="52" fillId="0" borderId="38" xfId="0" applyFont="1" applyFill="1" applyBorder="1" applyAlignment="1" applyProtection="1">
      <alignment vertical="center" wrapText="1"/>
    </xf>
    <xf numFmtId="0" fontId="52" fillId="0" borderId="61" xfId="0" applyFont="1" applyFill="1" applyBorder="1" applyAlignment="1" applyProtection="1">
      <alignment vertical="center" wrapText="1"/>
    </xf>
    <xf numFmtId="0" fontId="30" fillId="16" borderId="60" xfId="1" applyFont="1" applyFill="1" applyBorder="1" applyAlignment="1" applyProtection="1">
      <alignment horizontal="center" vertical="center"/>
      <protection locked="0" hidden="1"/>
    </xf>
    <xf numFmtId="0" fontId="30" fillId="0" borderId="38" xfId="1" applyFont="1" applyFill="1" applyBorder="1" applyAlignment="1" applyProtection="1">
      <alignment horizontal="center" vertical="center"/>
      <protection hidden="1"/>
    </xf>
    <xf numFmtId="0" fontId="51" fillId="0" borderId="61" xfId="1" applyFont="1" applyFill="1" applyBorder="1" applyAlignment="1" applyProtection="1">
      <alignment horizontal="center" vertical="center"/>
      <protection hidden="1"/>
    </xf>
    <xf numFmtId="0" fontId="51" fillId="0" borderId="60" xfId="1" applyFont="1" applyFill="1" applyBorder="1" applyAlignment="1" applyProtection="1">
      <alignment horizontal="center" vertical="center"/>
      <protection hidden="1"/>
    </xf>
    <xf numFmtId="0" fontId="51" fillId="0" borderId="69" xfId="1" applyFont="1" applyFill="1" applyBorder="1" applyAlignment="1" applyProtection="1">
      <alignment horizontal="center" vertical="center"/>
      <protection hidden="1"/>
    </xf>
    <xf numFmtId="0" fontId="50" fillId="0" borderId="13" xfId="1" applyFont="1" applyFill="1" applyBorder="1" applyAlignment="1" applyProtection="1">
      <alignment horizontal="center" vertical="center" wrapText="1"/>
      <protection locked="0" hidden="1"/>
    </xf>
    <xf numFmtId="0" fontId="24" fillId="0" borderId="10" xfId="1" applyFont="1" applyBorder="1" applyAlignment="1" applyProtection="1">
      <alignment horizontal="center" vertical="center"/>
      <protection hidden="1"/>
    </xf>
    <xf numFmtId="0" fontId="25" fillId="0" borderId="10" xfId="1" applyFont="1" applyBorder="1" applyAlignment="1" applyProtection="1">
      <alignment vertical="center"/>
      <protection hidden="1"/>
    </xf>
    <xf numFmtId="3" fontId="0" fillId="0" borderId="0" xfId="0" applyNumberFormat="1"/>
    <xf numFmtId="0" fontId="77" fillId="0" borderId="25" xfId="20" applyFont="1" applyBorder="1" applyAlignment="1">
      <alignment horizontal="center" vertical="center" wrapText="1"/>
      <protection locked="0"/>
    </xf>
    <xf numFmtId="0" fontId="78" fillId="0" borderId="26" xfId="20" applyFont="1" applyBorder="1" applyAlignment="1">
      <alignment horizontal="center" vertical="center" wrapText="1"/>
      <protection locked="0"/>
    </xf>
    <xf numFmtId="0" fontId="78" fillId="0" borderId="27" xfId="20" applyFont="1" applyBorder="1" applyAlignment="1">
      <alignment horizontal="center" vertical="center" wrapText="1"/>
      <protection locked="0"/>
    </xf>
    <xf numFmtId="167" fontId="76" fillId="0" borderId="56" xfId="76" applyNumberFormat="1" applyFont="1" applyFill="1" applyBorder="1" applyAlignment="1" applyProtection="1">
      <alignment horizontal="center" vertical="center"/>
      <protection hidden="1"/>
    </xf>
    <xf numFmtId="167" fontId="76" fillId="0" borderId="57" xfId="76" applyNumberFormat="1" applyFont="1" applyFill="1" applyBorder="1" applyAlignment="1" applyProtection="1">
      <alignment horizontal="center" vertical="center"/>
      <protection hidden="1"/>
    </xf>
    <xf numFmtId="167" fontId="76" fillId="0" borderId="51" xfId="76" applyNumberFormat="1" applyFont="1" applyFill="1" applyBorder="1" applyAlignment="1" applyProtection="1">
      <alignment horizontal="center" vertical="center"/>
      <protection hidden="1"/>
    </xf>
    <xf numFmtId="0" fontId="74" fillId="0" borderId="25" xfId="20" applyFont="1" applyBorder="1" applyAlignment="1">
      <alignment horizontal="center" vertical="center"/>
      <protection locked="0"/>
    </xf>
    <xf numFmtId="0" fontId="74" fillId="0" borderId="26" xfId="20" applyFont="1" applyBorder="1" applyAlignment="1">
      <alignment horizontal="center" vertical="center"/>
      <protection locked="0"/>
    </xf>
    <xf numFmtId="0" fontId="74" fillId="0" borderId="27" xfId="20" applyFont="1" applyBorder="1" applyAlignment="1">
      <alignment horizontal="center" vertical="center"/>
      <protection locked="0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7" xfId="0" applyFont="1" applyBorder="1" applyAlignment="1" applyProtection="1">
      <alignment horizontal="center" vertical="center"/>
      <protection locked="0"/>
    </xf>
    <xf numFmtId="0" fontId="71" fillId="0" borderId="60" xfId="0" applyFont="1" applyBorder="1" applyAlignment="1" applyProtection="1">
      <alignment horizontal="center" vertical="center"/>
      <protection locked="0"/>
    </xf>
    <xf numFmtId="0" fontId="71" fillId="0" borderId="31" xfId="0" applyFont="1" applyBorder="1" applyAlignment="1" applyProtection="1">
      <alignment horizontal="center" vertical="center"/>
      <protection locked="0"/>
    </xf>
    <xf numFmtId="0" fontId="71" fillId="0" borderId="43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45" xfId="0" applyFont="1" applyBorder="1" applyAlignment="1">
      <alignment horizontal="left" vertical="center"/>
    </xf>
    <xf numFmtId="0" fontId="71" fillId="0" borderId="49" xfId="0" applyFont="1" applyBorder="1" applyAlignment="1">
      <alignment horizontal="left" vertical="center"/>
    </xf>
    <xf numFmtId="0" fontId="71" fillId="0" borderId="56" xfId="0" applyFont="1" applyBorder="1" applyAlignment="1">
      <alignment horizontal="left" vertical="center"/>
    </xf>
    <xf numFmtId="0" fontId="73" fillId="0" borderId="25" xfId="0" applyFont="1" applyBorder="1" applyAlignment="1" applyProtection="1">
      <alignment horizontal="center" vertical="center"/>
      <protection locked="0"/>
    </xf>
    <xf numFmtId="0" fontId="73" fillId="0" borderId="26" xfId="0" applyFont="1" applyBorder="1" applyAlignment="1" applyProtection="1">
      <alignment horizontal="center" vertical="center"/>
      <protection locked="0"/>
    </xf>
    <xf numFmtId="0" fontId="73" fillId="0" borderId="27" xfId="0" applyFont="1" applyBorder="1" applyAlignment="1" applyProtection="1">
      <alignment horizontal="center" vertical="center"/>
      <protection locked="0"/>
    </xf>
    <xf numFmtId="0" fontId="75" fillId="17" borderId="45" xfId="0" applyFont="1" applyFill="1" applyBorder="1" applyAlignment="1">
      <alignment horizontal="center" vertical="center"/>
    </xf>
    <xf numFmtId="0" fontId="75" fillId="17" borderId="46" xfId="0" applyFont="1" applyFill="1" applyBorder="1" applyAlignment="1">
      <alignment horizontal="center" vertical="center"/>
    </xf>
    <xf numFmtId="0" fontId="75" fillId="17" borderId="48" xfId="0" applyFont="1" applyFill="1" applyBorder="1" applyAlignment="1">
      <alignment horizontal="center" vertical="center"/>
    </xf>
    <xf numFmtId="0" fontId="75" fillId="17" borderId="56" xfId="0" applyFont="1" applyFill="1" applyBorder="1" applyAlignment="1">
      <alignment horizontal="center" vertical="center"/>
    </xf>
    <xf numFmtId="0" fontId="75" fillId="17" borderId="57" xfId="0" applyFont="1" applyFill="1" applyBorder="1" applyAlignment="1">
      <alignment horizontal="center" vertical="center"/>
    </xf>
    <xf numFmtId="0" fontId="75" fillId="17" borderId="51" xfId="0" applyFont="1" applyFill="1" applyBorder="1" applyAlignment="1">
      <alignment horizontal="center" vertical="center"/>
    </xf>
    <xf numFmtId="0" fontId="34" fillId="13" borderId="12" xfId="1" applyFont="1" applyFill="1" applyBorder="1" applyAlignment="1" applyProtection="1">
      <alignment horizontal="center" vertical="center"/>
      <protection hidden="1"/>
    </xf>
    <xf numFmtId="0" fontId="34" fillId="13" borderId="38" xfId="1" applyFont="1" applyFill="1" applyBorder="1" applyAlignment="1" applyProtection="1">
      <alignment horizontal="center" vertical="center"/>
      <protection hidden="1"/>
    </xf>
    <xf numFmtId="0" fontId="34" fillId="13" borderId="32" xfId="1" applyFont="1" applyFill="1" applyBorder="1" applyAlignment="1" applyProtection="1">
      <alignment horizontal="center" vertical="center"/>
      <protection hidden="1"/>
    </xf>
    <xf numFmtId="0" fontId="57" fillId="14" borderId="25" xfId="1" applyFont="1" applyFill="1" applyBorder="1" applyAlignment="1" applyProtection="1">
      <alignment horizontal="center" vertical="center"/>
      <protection hidden="1"/>
    </xf>
    <xf numFmtId="0" fontId="57" fillId="14" borderId="26" xfId="1" applyFont="1" applyFill="1" applyBorder="1" applyAlignment="1" applyProtection="1">
      <alignment horizontal="center" vertical="center"/>
      <protection hidden="1"/>
    </xf>
    <xf numFmtId="0" fontId="57" fillId="14" borderId="59" xfId="1" applyFont="1" applyFill="1" applyBorder="1" applyAlignment="1" applyProtection="1">
      <alignment horizontal="center" vertical="center"/>
      <protection hidden="1"/>
    </xf>
    <xf numFmtId="0" fontId="37" fillId="0" borderId="16" xfId="1" applyFont="1" applyFill="1" applyBorder="1" applyAlignment="1" applyProtection="1">
      <alignment horizontal="center" vertical="center"/>
      <protection hidden="1"/>
    </xf>
    <xf numFmtId="0" fontId="37" fillId="0" borderId="62" xfId="1" applyFont="1" applyFill="1" applyBorder="1" applyAlignment="1" applyProtection="1">
      <alignment horizontal="center" vertical="center"/>
      <protection hidden="1"/>
    </xf>
    <xf numFmtId="0" fontId="37" fillId="0" borderId="18" xfId="1" applyFont="1" applyFill="1" applyBorder="1" applyAlignment="1" applyProtection="1">
      <alignment horizontal="center" vertical="center"/>
      <protection hidden="1"/>
    </xf>
    <xf numFmtId="0" fontId="37" fillId="0" borderId="19" xfId="1" applyFont="1" applyFill="1" applyBorder="1" applyAlignment="1" applyProtection="1">
      <alignment horizontal="center" vertical="center"/>
      <protection hidden="1"/>
    </xf>
    <xf numFmtId="0" fontId="37" fillId="0" borderId="20" xfId="1" applyFont="1" applyFill="1" applyBorder="1" applyAlignment="1" applyProtection="1">
      <alignment horizontal="center" vertical="center"/>
      <protection hidden="1"/>
    </xf>
    <xf numFmtId="0" fontId="37" fillId="0" borderId="22" xfId="1" applyFont="1" applyFill="1" applyBorder="1" applyAlignment="1" applyProtection="1">
      <alignment horizontal="center" vertical="center"/>
      <protection hidden="1"/>
    </xf>
    <xf numFmtId="165" fontId="40" fillId="0" borderId="49" xfId="1" applyNumberFormat="1" applyFont="1" applyFill="1" applyBorder="1" applyAlignment="1" applyProtection="1">
      <alignment horizontal="center" vertical="top"/>
      <protection hidden="1"/>
    </xf>
    <xf numFmtId="165" fontId="40" fillId="0" borderId="0" xfId="1" applyNumberFormat="1" applyFont="1" applyFill="1" applyBorder="1" applyAlignment="1" applyProtection="1">
      <alignment horizontal="center" vertical="top"/>
      <protection hidden="1"/>
    </xf>
    <xf numFmtId="165" fontId="40" fillId="0" borderId="35" xfId="1" applyNumberFormat="1" applyFont="1" applyFill="1" applyBorder="1" applyAlignment="1" applyProtection="1">
      <alignment horizontal="center" vertical="top"/>
      <protection hidden="1"/>
    </xf>
    <xf numFmtId="166" fontId="37" fillId="0" borderId="21" xfId="1" applyNumberFormat="1" applyFont="1" applyFill="1" applyBorder="1" applyAlignment="1" applyProtection="1">
      <alignment horizontal="center"/>
      <protection hidden="1"/>
    </xf>
    <xf numFmtId="166" fontId="37" fillId="0" borderId="22" xfId="1" applyNumberFormat="1" applyFont="1" applyFill="1" applyBorder="1" applyAlignment="1" applyProtection="1">
      <alignment horizontal="center"/>
      <protection hidden="1"/>
    </xf>
    <xf numFmtId="0" fontId="37" fillId="14" borderId="65" xfId="1" applyFont="1" applyFill="1" applyBorder="1" applyAlignment="1" applyProtection="1">
      <alignment horizontal="center"/>
      <protection hidden="1"/>
    </xf>
    <xf numFmtId="0" fontId="37" fillId="14" borderId="66" xfId="1" applyFont="1" applyFill="1" applyBorder="1" applyAlignment="1" applyProtection="1">
      <alignment horizontal="center"/>
      <protection hidden="1"/>
    </xf>
    <xf numFmtId="0" fontId="37" fillId="14" borderId="30" xfId="1" applyFont="1" applyFill="1" applyBorder="1" applyAlignment="1" applyProtection="1">
      <alignment horizontal="center"/>
      <protection hidden="1"/>
    </xf>
    <xf numFmtId="166" fontId="37" fillId="0" borderId="63" xfId="1" applyNumberFormat="1" applyFont="1" applyFill="1" applyBorder="1" applyAlignment="1" applyProtection="1">
      <alignment horizontal="center"/>
      <protection hidden="1"/>
    </xf>
    <xf numFmtId="166" fontId="37" fillId="0" borderId="62" xfId="1" applyNumberFormat="1" applyFont="1" applyFill="1" applyBorder="1" applyAlignment="1" applyProtection="1">
      <alignment horizontal="center"/>
      <protection hidden="1"/>
    </xf>
    <xf numFmtId="166" fontId="37" fillId="0" borderId="10" xfId="1" applyNumberFormat="1" applyFont="1" applyFill="1" applyBorder="1" applyAlignment="1" applyProtection="1">
      <alignment horizontal="center"/>
      <protection hidden="1"/>
    </xf>
    <xf numFmtId="166" fontId="37" fillId="0" borderId="19" xfId="1" applyNumberFormat="1" applyFont="1" applyFill="1" applyBorder="1" applyAlignment="1" applyProtection="1">
      <alignment horizontal="center"/>
      <protection hidden="1"/>
    </xf>
    <xf numFmtId="167" fontId="49" fillId="0" borderId="45" xfId="76" applyNumberFormat="1" applyFont="1" applyFill="1" applyBorder="1" applyAlignment="1" applyProtection="1">
      <alignment horizontal="center"/>
      <protection hidden="1"/>
    </xf>
    <xf numFmtId="167" fontId="49" fillId="0" borderId="46" xfId="76" applyNumberFormat="1" applyFont="1" applyFill="1" applyBorder="1" applyAlignment="1" applyProtection="1">
      <alignment horizontal="center"/>
      <protection hidden="1"/>
    </xf>
    <xf numFmtId="167" fontId="49" fillId="0" borderId="48" xfId="76" applyNumberFormat="1" applyFont="1" applyFill="1" applyBorder="1" applyAlignment="1" applyProtection="1">
      <alignment horizontal="center"/>
      <protection hidden="1"/>
    </xf>
    <xf numFmtId="0" fontId="71" fillId="0" borderId="43" xfId="0" applyFont="1" applyBorder="1" applyAlignment="1" applyProtection="1">
      <alignment horizontal="center" vertical="center"/>
      <protection locked="0"/>
    </xf>
    <xf numFmtId="0" fontId="71" fillId="0" borderId="61" xfId="0" applyFont="1" applyBorder="1" applyAlignment="1" applyProtection="1">
      <alignment horizontal="center" vertical="center"/>
      <protection locked="0"/>
    </xf>
    <xf numFmtId="0" fontId="71" fillId="0" borderId="33" xfId="0" applyFont="1" applyBorder="1" applyAlignment="1" applyProtection="1">
      <alignment horizontal="center" vertical="center"/>
      <protection locked="0"/>
    </xf>
    <xf numFmtId="0" fontId="39" fillId="0" borderId="64" xfId="1" applyFont="1" applyFill="1" applyBorder="1" applyAlignment="1" applyProtection="1">
      <alignment horizontal="right" vertical="center"/>
      <protection hidden="1"/>
    </xf>
    <xf numFmtId="0" fontId="39" fillId="0" borderId="50" xfId="1" applyFont="1" applyFill="1" applyBorder="1" applyAlignment="1" applyProtection="1">
      <alignment horizontal="right" vertical="center"/>
      <protection hidden="1"/>
    </xf>
    <xf numFmtId="0" fontId="71" fillId="0" borderId="42" xfId="0" applyFont="1" applyBorder="1" applyAlignment="1" applyProtection="1">
      <alignment horizontal="center" vertical="center"/>
      <protection locked="0"/>
    </xf>
    <xf numFmtId="0" fontId="71" fillId="0" borderId="38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 applyProtection="1">
      <alignment horizontal="center" vertical="center"/>
      <protection locked="0"/>
    </xf>
    <xf numFmtId="1" fontId="23" fillId="0" borderId="10" xfId="1" applyNumberFormat="1" applyBorder="1" applyAlignment="1" applyProtection="1">
      <alignment horizontal="center" vertical="center" wrapText="1"/>
      <protection locked="0" hidden="1"/>
    </xf>
    <xf numFmtId="1" fontId="23" fillId="0" borderId="19" xfId="1" applyNumberFormat="1" applyBorder="1" applyAlignment="1" applyProtection="1">
      <alignment horizontal="center" vertical="center" wrapText="1"/>
      <protection locked="0" hidden="1"/>
    </xf>
    <xf numFmtId="14" fontId="24" fillId="0" borderId="67" xfId="1" applyNumberFormat="1" applyFont="1" applyBorder="1" applyAlignment="1" applyProtection="1">
      <alignment horizontal="center" vertical="center" wrapText="1"/>
      <protection hidden="1"/>
    </xf>
    <xf numFmtId="14" fontId="24" fillId="0" borderId="28" xfId="1" applyNumberFormat="1" applyFont="1" applyBorder="1" applyAlignment="1" applyProtection="1">
      <alignment horizontal="center" vertical="center" wrapText="1"/>
      <protection hidden="1"/>
    </xf>
    <xf numFmtId="14" fontId="24" fillId="0" borderId="29" xfId="1" applyNumberFormat="1" applyFont="1" applyBorder="1" applyAlignment="1" applyProtection="1">
      <alignment horizontal="center" vertical="center" wrapText="1"/>
      <protection hidden="1"/>
    </xf>
    <xf numFmtId="0" fontId="48" fillId="0" borderId="23" xfId="1" applyFont="1" applyBorder="1" applyAlignment="1" applyProtection="1">
      <alignment horizontal="center" vertical="center" wrapText="1"/>
      <protection hidden="1"/>
    </xf>
    <xf numFmtId="0" fontId="48" fillId="0" borderId="28" xfId="1" applyFont="1" applyBorder="1" applyAlignment="1" applyProtection="1">
      <alignment horizontal="center" vertical="center" wrapText="1"/>
      <protection hidden="1"/>
    </xf>
    <xf numFmtId="0" fontId="48" fillId="0" borderId="29" xfId="1" applyFont="1" applyBorder="1" applyAlignment="1" applyProtection="1">
      <alignment horizontal="center" vertical="center" wrapText="1"/>
      <protection hidden="1"/>
    </xf>
    <xf numFmtId="0" fontId="23" fillId="0" borderId="52" xfId="1" applyFont="1" applyBorder="1" applyAlignment="1" applyProtection="1">
      <alignment horizontal="center" vertical="center" wrapText="1"/>
      <protection hidden="1"/>
    </xf>
    <xf numFmtId="0" fontId="23" fillId="0" borderId="46" xfId="1" applyFont="1" applyBorder="1" applyAlignment="1" applyProtection="1">
      <alignment horizontal="center" vertical="center" wrapText="1"/>
      <protection hidden="1"/>
    </xf>
    <xf numFmtId="0" fontId="23" fillId="0" borderId="48" xfId="1" applyFont="1" applyBorder="1" applyAlignment="1" applyProtection="1">
      <alignment horizontal="center" vertical="center" wrapText="1"/>
      <protection hidden="1"/>
    </xf>
    <xf numFmtId="0" fontId="23" fillId="0" borderId="53" xfId="1" applyFont="1" applyBorder="1" applyAlignment="1" applyProtection="1">
      <alignment horizontal="center" vertical="center" wrapText="1"/>
      <protection hidden="1"/>
    </xf>
    <xf numFmtId="0" fontId="23" fillId="0" borderId="40" xfId="1" applyFont="1" applyBorder="1" applyAlignment="1" applyProtection="1">
      <alignment horizontal="center" vertical="center" wrapText="1"/>
      <protection hidden="1"/>
    </xf>
    <xf numFmtId="0" fontId="23" fillId="0" borderId="54" xfId="1" applyFont="1" applyBorder="1" applyAlignment="1" applyProtection="1">
      <alignment horizontal="center" vertical="center" wrapText="1"/>
      <protection hidden="1"/>
    </xf>
    <xf numFmtId="0" fontId="27" fillId="0" borderId="10" xfId="20" applyFont="1" applyBorder="1" applyAlignment="1" applyProtection="1">
      <alignment horizontal="center" vertical="center"/>
      <protection hidden="1"/>
    </xf>
    <xf numFmtId="0" fontId="27" fillId="0" borderId="19" xfId="20" applyFont="1" applyBorder="1" applyAlignment="1" applyProtection="1">
      <alignment horizontal="center" vertical="center"/>
      <protection hidden="1"/>
    </xf>
    <xf numFmtId="0" fontId="24" fillId="0" borderId="12" xfId="1" applyFont="1" applyBorder="1" applyAlignment="1" applyProtection="1">
      <alignment horizontal="center" vertical="center"/>
      <protection hidden="1"/>
    </xf>
    <xf numFmtId="0" fontId="24" fillId="0" borderId="72" xfId="1" applyFont="1" applyBorder="1" applyAlignment="1" applyProtection="1">
      <alignment horizontal="center" vertical="center"/>
      <protection hidden="1"/>
    </xf>
  </cellXfs>
  <cellStyles count="89">
    <cellStyle name="Excel Built-in Normal" xfId="1"/>
    <cellStyle name="Акцент1 2" xfId="2"/>
    <cellStyle name="Акцент1 3" xfId="3"/>
    <cellStyle name="Акцент2 2" xfId="4"/>
    <cellStyle name="Акцент2 3" xfId="5"/>
    <cellStyle name="Акцент3 2" xfId="6"/>
    <cellStyle name="Акцент3 3" xfId="7"/>
    <cellStyle name="Акцент4 2" xfId="8"/>
    <cellStyle name="Акцент4 3" xfId="9"/>
    <cellStyle name="Акцент5 2" xfId="10"/>
    <cellStyle name="Акцент5 3" xfId="11"/>
    <cellStyle name="Акцент6 2" xfId="12"/>
    <cellStyle name="Акцент6 3" xfId="13"/>
    <cellStyle name="Ввод  2" xfId="14"/>
    <cellStyle name="Ввод  3" xfId="15"/>
    <cellStyle name="Вывод 2" xfId="16"/>
    <cellStyle name="Вывод 3" xfId="17"/>
    <cellStyle name="Вычисление 2" xfId="18"/>
    <cellStyle name="Вычисление 3" xfId="19"/>
    <cellStyle name="Гиперссылка" xfId="20" builtinId="8"/>
    <cellStyle name="Гиперссылка 2" xfId="21"/>
    <cellStyle name="Гиперссылка 2 2" xfId="22"/>
    <cellStyle name="Гиперссылка 2 3" xfId="23"/>
    <cellStyle name="Гиперссылка 2 4" xfId="24"/>
    <cellStyle name="Гиперссылка 2 5" xfId="25"/>
    <cellStyle name="Гиперссылка 2 6" xfId="26"/>
    <cellStyle name="Гиперссылка 3" xfId="27"/>
    <cellStyle name="Гиперссылка 4" xfId="28"/>
    <cellStyle name="Гиперссылка 5" xfId="29"/>
    <cellStyle name="Гиперссылка 6" xfId="30"/>
    <cellStyle name="Денежный 2" xfId="31"/>
    <cellStyle name="Денежный 3" xfId="32"/>
    <cellStyle name="Денежный 4" xfId="33"/>
    <cellStyle name="Денежный 5" xfId="34"/>
    <cellStyle name="Денежный 6" xfId="35"/>
    <cellStyle name="Заголовок 1 2" xfId="36"/>
    <cellStyle name="Заголовок 1 3" xfId="37"/>
    <cellStyle name="Заголовок 2 2" xfId="38"/>
    <cellStyle name="Заголовок 2 3" xfId="39"/>
    <cellStyle name="Заголовок 3 2" xfId="40"/>
    <cellStyle name="Заголовок 3 3" xfId="41"/>
    <cellStyle name="Заголовок 4 2" xfId="42"/>
    <cellStyle name="Заголовок 4 3" xfId="43"/>
    <cellStyle name="Итог 2" xfId="44"/>
    <cellStyle name="Итог 3" xfId="45"/>
    <cellStyle name="Контрольная ячейка 2" xfId="46"/>
    <cellStyle name="Контрольная ячейка 3" xfId="47"/>
    <cellStyle name="Название 2" xfId="48"/>
    <cellStyle name="Название 3" xfId="49"/>
    <cellStyle name="Нейтральный 2" xfId="50"/>
    <cellStyle name="Нейтральный 3" xfId="51"/>
    <cellStyle name="Обычный" xfId="0" builtinId="0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ткрывавшаяся гиперссыл" xfId="69"/>
    <cellStyle name="Плохой 2" xfId="70"/>
    <cellStyle name="Плохой 3" xfId="71"/>
    <cellStyle name="Пояснение 2" xfId="72"/>
    <cellStyle name="Пояснение 3" xfId="73"/>
    <cellStyle name="Примечание 2" xfId="74"/>
    <cellStyle name="Примечание 3" xfId="75"/>
    <cellStyle name="Процентный" xfId="76" builtinId="5"/>
    <cellStyle name="Процентный 2" xfId="77"/>
    <cellStyle name="Процентный 2 2" xfId="78"/>
    <cellStyle name="Процентный 2 3" xfId="79"/>
    <cellStyle name="Процентный 2 4" xfId="80"/>
    <cellStyle name="Процентный 2 5" xfId="81"/>
    <cellStyle name="Процентный 2 6" xfId="82"/>
    <cellStyle name="Связанная ячейка 2" xfId="83"/>
    <cellStyle name="Связанная ячейка 3" xfId="84"/>
    <cellStyle name="Текст предупреждения 2" xfId="85"/>
    <cellStyle name="Текст предупреждения 3" xfId="86"/>
    <cellStyle name="Хороший 2" xfId="87"/>
    <cellStyle name="Хороший 3" xfId="88"/>
  </cellStyles>
  <dxfs count="15">
    <dxf>
      <font>
        <color theme="0"/>
      </font>
      <fill>
        <patternFill>
          <bgColor rgb="FFFF0000"/>
        </patternFill>
      </fill>
    </dxf>
    <dxf>
      <font>
        <color auto="1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ECECEC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namazh_oreh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unandfood.ru/storeopt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136090</xdr:colOff>
      <xdr:row>0</xdr:row>
      <xdr:rowOff>163286</xdr:rowOff>
    </xdr:from>
    <xdr:to>
      <xdr:col>2</xdr:col>
      <xdr:colOff>2818784</xdr:colOff>
      <xdr:row>0</xdr:row>
      <xdr:rowOff>1279286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661" y="163286"/>
          <a:ext cx="2682694" cy="11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4881183</xdr:colOff>
      <xdr:row>0</xdr:row>
      <xdr:rowOff>27215</xdr:rowOff>
    </xdr:from>
    <xdr:to>
      <xdr:col>2</xdr:col>
      <xdr:colOff>7470322</xdr:colOff>
      <xdr:row>1</xdr:row>
      <xdr:rowOff>3220</xdr:rowOff>
    </xdr:to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754" y="27215"/>
          <a:ext cx="2589139" cy="13503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27216</xdr:rowOff>
    </xdr:from>
    <xdr:to>
      <xdr:col>2</xdr:col>
      <xdr:colOff>7864929</xdr:colOff>
      <xdr:row>1</xdr:row>
      <xdr:rowOff>3324305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1" y="1401537"/>
          <a:ext cx="7864929" cy="3297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zakaz@funandfood.ru&#160;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sale03@funandfood.ru" TargetMode="External"/><Relationship Id="rId1" Type="http://schemas.openxmlformats.org/officeDocument/2006/relationships/hyperlink" Target="mailto:zakaz@funandfood.ru" TargetMode="External"/><Relationship Id="rId6" Type="http://schemas.openxmlformats.org/officeDocument/2006/relationships/hyperlink" Target="https://drive.google.com/file/d/1IigL8keE2fEpKINCFTf0YaU442Ws5hbC/view?usp=sharing" TargetMode="External"/><Relationship Id="rId5" Type="http://schemas.openxmlformats.org/officeDocument/2006/relationships/hyperlink" Target="https://drive.google.com/file/d/1-955dqQXob8OysroWDthPQlyltq421u_/view?usp=sharing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sale04@funandfood.ru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94" workbookViewId="0">
      <selection activeCell="D107" sqref="D107"/>
    </sheetView>
  </sheetViews>
  <sheetFormatPr defaultRowHeight="15" x14ac:dyDescent="0.25"/>
  <cols>
    <col min="1" max="1" width="108.28515625" customWidth="1"/>
    <col min="2" max="2" width="5.5703125" customWidth="1"/>
    <col min="3" max="3" width="9.5703125" customWidth="1"/>
    <col min="4" max="4" width="14.5703125" customWidth="1"/>
  </cols>
  <sheetData>
    <row r="1" spans="1:4" x14ac:dyDescent="0.25">
      <c r="A1" t="s">
        <v>40</v>
      </c>
      <c r="B1" t="s">
        <v>22</v>
      </c>
      <c r="C1">
        <v>135</v>
      </c>
      <c r="D1" s="205">
        <f>Лист1!F16</f>
        <v>0</v>
      </c>
    </row>
    <row r="2" spans="1:4" x14ac:dyDescent="0.25">
      <c r="A2" t="s">
        <v>39</v>
      </c>
      <c r="B2" t="s">
        <v>22</v>
      </c>
      <c r="C2">
        <v>135</v>
      </c>
      <c r="D2" s="205">
        <f>Лист1!F17</f>
        <v>0</v>
      </c>
    </row>
    <row r="3" spans="1:4" x14ac:dyDescent="0.25">
      <c r="A3" t="s">
        <v>42</v>
      </c>
      <c r="B3" t="s">
        <v>22</v>
      </c>
      <c r="C3">
        <v>135</v>
      </c>
      <c r="D3" s="205">
        <f>Лист1!F18</f>
        <v>0</v>
      </c>
    </row>
    <row r="4" spans="1:4" x14ac:dyDescent="0.25">
      <c r="A4" t="s">
        <v>48</v>
      </c>
      <c r="B4" t="s">
        <v>22</v>
      </c>
      <c r="C4">
        <v>135</v>
      </c>
      <c r="D4" s="205">
        <f>Лист1!F19</f>
        <v>0</v>
      </c>
    </row>
    <row r="5" spans="1:4" x14ac:dyDescent="0.25">
      <c r="A5" t="s">
        <v>49</v>
      </c>
      <c r="B5" t="s">
        <v>22</v>
      </c>
      <c r="C5">
        <v>135</v>
      </c>
      <c r="D5" s="205">
        <f>Лист1!F20</f>
        <v>0</v>
      </c>
    </row>
    <row r="6" spans="1:4" x14ac:dyDescent="0.25">
      <c r="A6" t="s">
        <v>46</v>
      </c>
      <c r="B6" t="s">
        <v>22</v>
      </c>
      <c r="C6">
        <v>135</v>
      </c>
      <c r="D6" s="205">
        <f>Лист1!F21</f>
        <v>0</v>
      </c>
    </row>
    <row r="7" spans="1:4" x14ac:dyDescent="0.25">
      <c r="A7" t="s">
        <v>139</v>
      </c>
      <c r="B7" t="s">
        <v>22</v>
      </c>
      <c r="C7">
        <v>149</v>
      </c>
      <c r="D7" s="205">
        <f>Лист1!F22</f>
        <v>0</v>
      </c>
    </row>
    <row r="8" spans="1:4" x14ac:dyDescent="0.25">
      <c r="A8" t="s">
        <v>47</v>
      </c>
      <c r="B8" t="s">
        <v>22</v>
      </c>
      <c r="C8">
        <v>145</v>
      </c>
      <c r="D8" s="205">
        <f>Лист1!F23</f>
        <v>0</v>
      </c>
    </row>
    <row r="9" spans="1:4" x14ac:dyDescent="0.25">
      <c r="A9" t="s">
        <v>45</v>
      </c>
      <c r="B9" t="s">
        <v>22</v>
      </c>
      <c r="C9">
        <v>135</v>
      </c>
      <c r="D9" s="205">
        <f>Лист1!F24</f>
        <v>0</v>
      </c>
    </row>
    <row r="10" spans="1:4" x14ac:dyDescent="0.25">
      <c r="A10" t="s">
        <v>44</v>
      </c>
      <c r="B10" t="s">
        <v>22</v>
      </c>
      <c r="C10">
        <v>135</v>
      </c>
      <c r="D10" s="205">
        <f>Лист1!F25</f>
        <v>0</v>
      </c>
    </row>
    <row r="11" spans="1:4" x14ac:dyDescent="0.25">
      <c r="A11" t="s">
        <v>43</v>
      </c>
      <c r="B11" t="s">
        <v>22</v>
      </c>
      <c r="C11">
        <v>145</v>
      </c>
      <c r="D11" s="205">
        <f>Лист1!F26</f>
        <v>0</v>
      </c>
    </row>
    <row r="12" spans="1:4" x14ac:dyDescent="0.25">
      <c r="A12" t="s">
        <v>50</v>
      </c>
      <c r="B12" t="s">
        <v>22</v>
      </c>
      <c r="C12">
        <v>169</v>
      </c>
      <c r="D12" s="205">
        <f>Лист1!F27</f>
        <v>0</v>
      </c>
    </row>
    <row r="13" spans="1:4" x14ac:dyDescent="0.25">
      <c r="A13" t="s">
        <v>54</v>
      </c>
      <c r="B13" t="s">
        <v>23</v>
      </c>
      <c r="C13">
        <v>219</v>
      </c>
      <c r="D13" s="205">
        <f>Лист1!F28</f>
        <v>0</v>
      </c>
    </row>
    <row r="14" spans="1:4" x14ac:dyDescent="0.25">
      <c r="A14" t="s">
        <v>53</v>
      </c>
      <c r="B14" t="s">
        <v>23</v>
      </c>
      <c r="C14">
        <v>219</v>
      </c>
      <c r="D14" s="205">
        <f>Лист1!F29</f>
        <v>0</v>
      </c>
    </row>
    <row r="15" spans="1:4" x14ac:dyDescent="0.25">
      <c r="A15" t="s">
        <v>52</v>
      </c>
      <c r="B15" t="s">
        <v>23</v>
      </c>
      <c r="C15">
        <v>219</v>
      </c>
      <c r="D15" s="205">
        <f>Лист1!F30</f>
        <v>0</v>
      </c>
    </row>
    <row r="16" spans="1:4" x14ac:dyDescent="0.25">
      <c r="A16" t="s">
        <v>61</v>
      </c>
      <c r="B16" t="s">
        <v>23</v>
      </c>
      <c r="C16">
        <v>219</v>
      </c>
      <c r="D16" s="205">
        <f>Лист1!F31</f>
        <v>0</v>
      </c>
    </row>
    <row r="17" spans="1:4" x14ac:dyDescent="0.25">
      <c r="A17" t="s">
        <v>60</v>
      </c>
      <c r="B17" t="s">
        <v>23</v>
      </c>
      <c r="C17">
        <v>219</v>
      </c>
      <c r="D17" s="205">
        <f>Лист1!F32</f>
        <v>0</v>
      </c>
    </row>
    <row r="18" spans="1:4" x14ac:dyDescent="0.25">
      <c r="A18" t="s">
        <v>57</v>
      </c>
      <c r="B18" t="s">
        <v>23</v>
      </c>
      <c r="C18">
        <v>219</v>
      </c>
      <c r="D18" s="205">
        <f>Лист1!F33</f>
        <v>0</v>
      </c>
    </row>
    <row r="19" spans="1:4" x14ac:dyDescent="0.25">
      <c r="A19" t="s">
        <v>59</v>
      </c>
      <c r="B19" t="s">
        <v>23</v>
      </c>
      <c r="C19">
        <v>253</v>
      </c>
      <c r="D19" s="205">
        <f>Лист1!F34</f>
        <v>0</v>
      </c>
    </row>
    <row r="20" spans="1:4" x14ac:dyDescent="0.25">
      <c r="A20" t="s">
        <v>58</v>
      </c>
      <c r="B20" t="s">
        <v>23</v>
      </c>
      <c r="C20">
        <v>239</v>
      </c>
      <c r="D20" s="205">
        <f>Лист1!F35</f>
        <v>0</v>
      </c>
    </row>
    <row r="21" spans="1:4" x14ac:dyDescent="0.25">
      <c r="A21" t="s">
        <v>56</v>
      </c>
      <c r="B21" t="s">
        <v>23</v>
      </c>
      <c r="C21">
        <v>219</v>
      </c>
      <c r="D21" s="205">
        <f>Лист1!F36</f>
        <v>0</v>
      </c>
    </row>
    <row r="22" spans="1:4" x14ac:dyDescent="0.25">
      <c r="A22" t="s">
        <v>55</v>
      </c>
      <c r="B22" t="s">
        <v>23</v>
      </c>
      <c r="C22">
        <v>219</v>
      </c>
      <c r="D22" s="205">
        <f>Лист1!F37</f>
        <v>0</v>
      </c>
    </row>
    <row r="23" spans="1:4" x14ac:dyDescent="0.25">
      <c r="A23" t="s">
        <v>63</v>
      </c>
      <c r="B23" t="s">
        <v>23</v>
      </c>
      <c r="C23">
        <v>239</v>
      </c>
      <c r="D23" s="205">
        <f>Лист1!F38</f>
        <v>0</v>
      </c>
    </row>
    <row r="24" spans="1:4" x14ac:dyDescent="0.25">
      <c r="A24" t="s">
        <v>62</v>
      </c>
      <c r="B24" t="s">
        <v>23</v>
      </c>
      <c r="C24">
        <v>289</v>
      </c>
      <c r="D24" s="205">
        <f>Лист1!F39</f>
        <v>0</v>
      </c>
    </row>
    <row r="25" spans="1:4" x14ac:dyDescent="0.25">
      <c r="A25" t="s">
        <v>67</v>
      </c>
      <c r="B25" t="s">
        <v>27</v>
      </c>
      <c r="C25">
        <v>349</v>
      </c>
      <c r="D25" s="205">
        <f>Лист1!F40</f>
        <v>0</v>
      </c>
    </row>
    <row r="26" spans="1:4" x14ac:dyDescent="0.25">
      <c r="A26" t="s">
        <v>66</v>
      </c>
      <c r="B26" t="s">
        <v>27</v>
      </c>
      <c r="C26">
        <v>349</v>
      </c>
      <c r="D26" s="205">
        <f>Лист1!F41</f>
        <v>0</v>
      </c>
    </row>
    <row r="27" spans="1:4" x14ac:dyDescent="0.25">
      <c r="A27" t="s">
        <v>65</v>
      </c>
      <c r="B27" t="s">
        <v>27</v>
      </c>
      <c r="C27">
        <v>349</v>
      </c>
      <c r="D27" s="205">
        <f>Лист1!F42</f>
        <v>0</v>
      </c>
    </row>
    <row r="28" spans="1:4" x14ac:dyDescent="0.25">
      <c r="A28" t="s">
        <v>75</v>
      </c>
      <c r="B28" t="s">
        <v>27</v>
      </c>
      <c r="C28">
        <v>349</v>
      </c>
      <c r="D28" s="205">
        <f>Лист1!F43</f>
        <v>0</v>
      </c>
    </row>
    <row r="29" spans="1:4" x14ac:dyDescent="0.25">
      <c r="A29" t="s">
        <v>74</v>
      </c>
      <c r="B29" t="s">
        <v>27</v>
      </c>
      <c r="C29">
        <v>349</v>
      </c>
      <c r="D29" s="205">
        <f>Лист1!F44</f>
        <v>0</v>
      </c>
    </row>
    <row r="30" spans="1:4" x14ac:dyDescent="0.25">
      <c r="A30" t="s">
        <v>70</v>
      </c>
      <c r="B30" t="s">
        <v>27</v>
      </c>
      <c r="C30">
        <v>349</v>
      </c>
      <c r="D30" s="205">
        <f>Лист1!F45</f>
        <v>0</v>
      </c>
    </row>
    <row r="31" spans="1:4" x14ac:dyDescent="0.25">
      <c r="A31" t="s">
        <v>72</v>
      </c>
      <c r="B31" t="s">
        <v>27</v>
      </c>
      <c r="C31">
        <v>379</v>
      </c>
      <c r="D31" s="205">
        <f>Лист1!F46</f>
        <v>0</v>
      </c>
    </row>
    <row r="32" spans="1:4" x14ac:dyDescent="0.25">
      <c r="A32" t="s">
        <v>71</v>
      </c>
      <c r="B32" t="s">
        <v>27</v>
      </c>
      <c r="C32">
        <v>379</v>
      </c>
      <c r="D32" s="205">
        <f>Лист1!F47</f>
        <v>0</v>
      </c>
    </row>
    <row r="33" spans="1:4" x14ac:dyDescent="0.25">
      <c r="A33" t="s">
        <v>69</v>
      </c>
      <c r="B33" t="s">
        <v>27</v>
      </c>
      <c r="C33">
        <v>349</v>
      </c>
      <c r="D33" s="205">
        <f>Лист1!F48</f>
        <v>0</v>
      </c>
    </row>
    <row r="34" spans="1:4" x14ac:dyDescent="0.25">
      <c r="A34" t="s">
        <v>68</v>
      </c>
      <c r="B34" t="s">
        <v>27</v>
      </c>
      <c r="C34">
        <v>349</v>
      </c>
      <c r="D34" s="205">
        <f>Лист1!F49</f>
        <v>0</v>
      </c>
    </row>
    <row r="35" spans="1:4" x14ac:dyDescent="0.25">
      <c r="A35" t="s">
        <v>76</v>
      </c>
      <c r="B35" t="s">
        <v>27</v>
      </c>
      <c r="C35">
        <v>379</v>
      </c>
      <c r="D35" s="205">
        <f>Лист1!F50</f>
        <v>0</v>
      </c>
    </row>
    <row r="36" spans="1:4" x14ac:dyDescent="0.25">
      <c r="A36" t="s">
        <v>73</v>
      </c>
      <c r="B36" t="s">
        <v>27</v>
      </c>
      <c r="C36">
        <v>449</v>
      </c>
      <c r="D36" s="205">
        <f>Лист1!F51</f>
        <v>0</v>
      </c>
    </row>
    <row r="37" spans="1:4" x14ac:dyDescent="0.25">
      <c r="A37" t="s">
        <v>41</v>
      </c>
      <c r="B37" t="s">
        <v>22</v>
      </c>
      <c r="C37">
        <v>162</v>
      </c>
      <c r="D37">
        <f>Лист1!F53</f>
        <v>0</v>
      </c>
    </row>
    <row r="38" spans="1:4" x14ac:dyDescent="0.25">
      <c r="A38" t="s">
        <v>51</v>
      </c>
      <c r="B38" t="s">
        <v>23</v>
      </c>
      <c r="C38">
        <v>281</v>
      </c>
      <c r="D38">
        <f>Лист1!F54</f>
        <v>0</v>
      </c>
    </row>
    <row r="39" spans="1:4" x14ac:dyDescent="0.25">
      <c r="A39" t="s">
        <v>64</v>
      </c>
      <c r="B39" t="s">
        <v>27</v>
      </c>
      <c r="C39">
        <v>472</v>
      </c>
      <c r="D39">
        <f>Лист1!F55</f>
        <v>0</v>
      </c>
    </row>
    <row r="40" spans="1:4" x14ac:dyDescent="0.25">
      <c r="A40" t="s">
        <v>77</v>
      </c>
      <c r="B40" t="s">
        <v>22</v>
      </c>
      <c r="C40">
        <v>162</v>
      </c>
      <c r="D40">
        <f>Лист1!F57</f>
        <v>0</v>
      </c>
    </row>
    <row r="41" spans="1:4" x14ac:dyDescent="0.25">
      <c r="A41" t="s">
        <v>78</v>
      </c>
      <c r="B41" t="s">
        <v>23</v>
      </c>
      <c r="C41">
        <v>281</v>
      </c>
      <c r="D41">
        <f>Лист1!F58</f>
        <v>0</v>
      </c>
    </row>
    <row r="42" spans="1:4" x14ac:dyDescent="0.25">
      <c r="A42" t="s">
        <v>79</v>
      </c>
      <c r="B42" t="s">
        <v>27</v>
      </c>
      <c r="C42">
        <v>472</v>
      </c>
      <c r="D42">
        <f>Лист1!F59</f>
        <v>0</v>
      </c>
    </row>
    <row r="43" spans="1:4" x14ac:dyDescent="0.25">
      <c r="A43" t="s">
        <v>81</v>
      </c>
      <c r="B43" t="s">
        <v>22</v>
      </c>
      <c r="C43">
        <v>130</v>
      </c>
      <c r="D43">
        <f>Лист1!F61</f>
        <v>0</v>
      </c>
    </row>
    <row r="44" spans="1:4" x14ac:dyDescent="0.25">
      <c r="A44" t="s">
        <v>87</v>
      </c>
      <c r="B44" t="s">
        <v>22</v>
      </c>
      <c r="C44">
        <v>129</v>
      </c>
      <c r="D44">
        <f>Лист1!F62</f>
        <v>0</v>
      </c>
    </row>
    <row r="45" spans="1:4" x14ac:dyDescent="0.25">
      <c r="A45" t="s">
        <v>86</v>
      </c>
      <c r="B45" t="s">
        <v>22</v>
      </c>
      <c r="C45">
        <v>95</v>
      </c>
      <c r="D45">
        <f>Лист1!F63</f>
        <v>0</v>
      </c>
    </row>
    <row r="46" spans="1:4" x14ac:dyDescent="0.25">
      <c r="A46" t="s">
        <v>85</v>
      </c>
      <c r="B46" t="s">
        <v>22</v>
      </c>
      <c r="C46">
        <v>85</v>
      </c>
      <c r="D46">
        <f>Лист1!F64</f>
        <v>0</v>
      </c>
    </row>
    <row r="47" spans="1:4" x14ac:dyDescent="0.25">
      <c r="A47" t="s">
        <v>83</v>
      </c>
      <c r="B47" t="s">
        <v>22</v>
      </c>
      <c r="C47">
        <v>149</v>
      </c>
      <c r="D47">
        <f>Лист1!F65</f>
        <v>0</v>
      </c>
    </row>
    <row r="48" spans="1:4" x14ac:dyDescent="0.25">
      <c r="A48" t="s">
        <v>82</v>
      </c>
      <c r="B48" t="s">
        <v>22</v>
      </c>
      <c r="C48">
        <v>195</v>
      </c>
      <c r="D48">
        <f>Лист1!F66</f>
        <v>0</v>
      </c>
    </row>
    <row r="49" spans="1:4" x14ac:dyDescent="0.25">
      <c r="A49" t="s">
        <v>80</v>
      </c>
      <c r="B49" t="s">
        <v>22</v>
      </c>
      <c r="C49">
        <v>139</v>
      </c>
      <c r="D49">
        <f>Лист1!F67</f>
        <v>0</v>
      </c>
    </row>
    <row r="50" spans="1:4" x14ac:dyDescent="0.25">
      <c r="A50" t="s">
        <v>84</v>
      </c>
      <c r="B50" t="s">
        <v>22</v>
      </c>
      <c r="C50">
        <v>99</v>
      </c>
      <c r="D50">
        <f>Лист1!F68</f>
        <v>0</v>
      </c>
    </row>
    <row r="51" spans="1:4" x14ac:dyDescent="0.25">
      <c r="A51" t="s">
        <v>89</v>
      </c>
      <c r="B51" t="s">
        <v>22</v>
      </c>
      <c r="C51">
        <v>144</v>
      </c>
      <c r="D51">
        <f>Лист1!F69</f>
        <v>0</v>
      </c>
    </row>
    <row r="52" spans="1:4" x14ac:dyDescent="0.25">
      <c r="A52" t="s">
        <v>90</v>
      </c>
      <c r="B52" t="s">
        <v>22</v>
      </c>
      <c r="C52">
        <v>164</v>
      </c>
      <c r="D52">
        <f>Лист1!F70</f>
        <v>0</v>
      </c>
    </row>
    <row r="53" spans="1:4" x14ac:dyDescent="0.25">
      <c r="A53" t="s">
        <v>88</v>
      </c>
      <c r="B53" t="s">
        <v>22</v>
      </c>
      <c r="C53">
        <v>155</v>
      </c>
      <c r="D53">
        <f>Лист1!F71</f>
        <v>0</v>
      </c>
    </row>
    <row r="54" spans="1:4" x14ac:dyDescent="0.25">
      <c r="A54" t="s">
        <v>91</v>
      </c>
      <c r="B54" t="s">
        <v>22</v>
      </c>
      <c r="C54">
        <v>182</v>
      </c>
      <c r="D54">
        <f>Лист1!F72</f>
        <v>0</v>
      </c>
    </row>
    <row r="55" spans="1:4" x14ac:dyDescent="0.25">
      <c r="A55" t="s">
        <v>93</v>
      </c>
      <c r="B55" t="s">
        <v>23</v>
      </c>
      <c r="C55">
        <v>219</v>
      </c>
      <c r="D55">
        <f>Лист1!F73</f>
        <v>0</v>
      </c>
    </row>
    <row r="56" spans="1:4" x14ac:dyDescent="0.25">
      <c r="A56" t="s">
        <v>101</v>
      </c>
      <c r="B56" t="s">
        <v>23</v>
      </c>
      <c r="C56">
        <v>205</v>
      </c>
      <c r="D56">
        <f>Лист1!F74</f>
        <v>0</v>
      </c>
    </row>
    <row r="57" spans="1:4" x14ac:dyDescent="0.25">
      <c r="A57" t="s">
        <v>98</v>
      </c>
      <c r="B57" t="s">
        <v>23</v>
      </c>
      <c r="C57">
        <v>149</v>
      </c>
      <c r="D57">
        <f>Лист1!F75</f>
        <v>0</v>
      </c>
    </row>
    <row r="58" spans="1:4" x14ac:dyDescent="0.25">
      <c r="A58" t="s">
        <v>97</v>
      </c>
      <c r="B58" t="s">
        <v>23</v>
      </c>
      <c r="C58">
        <v>139</v>
      </c>
      <c r="D58">
        <f>Лист1!F76</f>
        <v>0</v>
      </c>
    </row>
    <row r="59" spans="1:4" x14ac:dyDescent="0.25">
      <c r="A59" t="s">
        <v>95</v>
      </c>
      <c r="B59" t="s">
        <v>23</v>
      </c>
      <c r="C59">
        <v>263</v>
      </c>
      <c r="D59">
        <f>Лист1!F77</f>
        <v>0</v>
      </c>
    </row>
    <row r="60" spans="1:4" x14ac:dyDescent="0.25">
      <c r="A60" t="s">
        <v>94</v>
      </c>
      <c r="B60" t="s">
        <v>23</v>
      </c>
      <c r="C60">
        <v>355</v>
      </c>
      <c r="D60">
        <f>Лист1!F78</f>
        <v>0</v>
      </c>
    </row>
    <row r="61" spans="1:4" x14ac:dyDescent="0.25">
      <c r="A61" t="s">
        <v>92</v>
      </c>
      <c r="B61" t="s">
        <v>23</v>
      </c>
      <c r="C61">
        <v>226</v>
      </c>
      <c r="D61">
        <f>Лист1!F79</f>
        <v>0</v>
      </c>
    </row>
    <row r="62" spans="1:4" x14ac:dyDescent="0.25">
      <c r="A62" t="s">
        <v>96</v>
      </c>
      <c r="B62" t="s">
        <v>23</v>
      </c>
      <c r="C62">
        <v>163</v>
      </c>
      <c r="D62">
        <f>Лист1!F80</f>
        <v>0</v>
      </c>
    </row>
    <row r="63" spans="1:4" x14ac:dyDescent="0.25">
      <c r="A63" t="s">
        <v>102</v>
      </c>
      <c r="B63" t="s">
        <v>23</v>
      </c>
      <c r="C63">
        <v>253</v>
      </c>
      <c r="D63">
        <f>Лист1!F81</f>
        <v>0</v>
      </c>
    </row>
    <row r="64" spans="1:4" x14ac:dyDescent="0.25">
      <c r="A64" t="s">
        <v>99</v>
      </c>
      <c r="B64" t="s">
        <v>23</v>
      </c>
      <c r="C64">
        <v>288</v>
      </c>
      <c r="D64">
        <f>Лист1!F82</f>
        <v>0</v>
      </c>
    </row>
    <row r="65" spans="1:4" x14ac:dyDescent="0.25">
      <c r="A65" t="s">
        <v>103</v>
      </c>
      <c r="B65" t="s">
        <v>23</v>
      </c>
      <c r="C65">
        <v>275</v>
      </c>
      <c r="D65">
        <f>Лист1!F83</f>
        <v>0</v>
      </c>
    </row>
    <row r="66" spans="1:4" x14ac:dyDescent="0.25">
      <c r="A66" t="s">
        <v>100</v>
      </c>
      <c r="B66" t="s">
        <v>23</v>
      </c>
      <c r="C66">
        <v>325</v>
      </c>
      <c r="D66">
        <f>Лист1!F84</f>
        <v>0</v>
      </c>
    </row>
    <row r="67" spans="1:4" x14ac:dyDescent="0.25">
      <c r="A67" t="s">
        <v>105</v>
      </c>
      <c r="B67" t="s">
        <v>27</v>
      </c>
      <c r="C67">
        <v>339</v>
      </c>
      <c r="D67">
        <f>Лист1!F85</f>
        <v>0</v>
      </c>
    </row>
    <row r="68" spans="1:4" x14ac:dyDescent="0.25">
      <c r="A68" t="s">
        <v>113</v>
      </c>
      <c r="B68" t="s">
        <v>27</v>
      </c>
      <c r="C68">
        <v>332</v>
      </c>
      <c r="D68">
        <f>Лист1!F86</f>
        <v>0</v>
      </c>
    </row>
    <row r="69" spans="1:4" x14ac:dyDescent="0.25">
      <c r="A69" t="s">
        <v>110</v>
      </c>
      <c r="B69" t="s">
        <v>27</v>
      </c>
      <c r="C69">
        <v>225</v>
      </c>
      <c r="D69">
        <f>Лист1!F87</f>
        <v>0</v>
      </c>
    </row>
    <row r="70" spans="1:4" x14ac:dyDescent="0.25">
      <c r="A70" t="s">
        <v>109</v>
      </c>
      <c r="B70" t="s">
        <v>27</v>
      </c>
      <c r="C70">
        <v>209</v>
      </c>
      <c r="D70">
        <f>Лист1!F88</f>
        <v>0</v>
      </c>
    </row>
    <row r="71" spans="1:4" x14ac:dyDescent="0.25">
      <c r="A71" t="s">
        <v>107</v>
      </c>
      <c r="B71" t="s">
        <v>27</v>
      </c>
      <c r="C71">
        <v>439</v>
      </c>
      <c r="D71">
        <f>Лист1!F89</f>
        <v>0</v>
      </c>
    </row>
    <row r="72" spans="1:4" x14ac:dyDescent="0.25">
      <c r="A72" t="s">
        <v>106</v>
      </c>
      <c r="B72" t="s">
        <v>27</v>
      </c>
      <c r="C72">
        <v>539</v>
      </c>
      <c r="D72">
        <f>Лист1!F90</f>
        <v>0</v>
      </c>
    </row>
    <row r="73" spans="1:4" x14ac:dyDescent="0.25">
      <c r="A73" t="s">
        <v>104</v>
      </c>
      <c r="B73" t="s">
        <v>27</v>
      </c>
      <c r="C73">
        <v>369</v>
      </c>
      <c r="D73">
        <f>Лист1!F91</f>
        <v>0</v>
      </c>
    </row>
    <row r="74" spans="1:4" x14ac:dyDescent="0.25">
      <c r="A74" t="s">
        <v>108</v>
      </c>
      <c r="B74" t="s">
        <v>27</v>
      </c>
      <c r="C74">
        <v>259</v>
      </c>
      <c r="D74">
        <f>Лист1!F92</f>
        <v>0</v>
      </c>
    </row>
    <row r="75" spans="1:4" x14ac:dyDescent="0.25">
      <c r="A75" t="s">
        <v>114</v>
      </c>
      <c r="B75" t="s">
        <v>27</v>
      </c>
      <c r="C75">
        <v>419</v>
      </c>
      <c r="D75">
        <f>Лист1!F93</f>
        <v>0</v>
      </c>
    </row>
    <row r="76" spans="1:4" x14ac:dyDescent="0.25">
      <c r="A76" t="s">
        <v>111</v>
      </c>
      <c r="B76" t="s">
        <v>27</v>
      </c>
      <c r="C76">
        <v>479</v>
      </c>
      <c r="D76">
        <f>Лист1!F94</f>
        <v>0</v>
      </c>
    </row>
    <row r="77" spans="1:4" x14ac:dyDescent="0.25">
      <c r="A77" t="s">
        <v>116</v>
      </c>
      <c r="B77" t="s">
        <v>27</v>
      </c>
      <c r="C77">
        <v>451</v>
      </c>
      <c r="D77">
        <f>Лист1!F95</f>
        <v>0</v>
      </c>
    </row>
    <row r="78" spans="1:4" x14ac:dyDescent="0.25">
      <c r="A78" t="s">
        <v>112</v>
      </c>
      <c r="B78" t="s">
        <v>27</v>
      </c>
      <c r="C78">
        <v>545</v>
      </c>
      <c r="D78">
        <f>Лист1!F96</f>
        <v>0</v>
      </c>
    </row>
    <row r="79" spans="1:4" x14ac:dyDescent="0.25">
      <c r="A79" t="s">
        <v>121</v>
      </c>
      <c r="B79" t="s">
        <v>22</v>
      </c>
      <c r="C79">
        <v>162</v>
      </c>
      <c r="D79">
        <f>Лист1!F98</f>
        <v>0</v>
      </c>
    </row>
    <row r="80" spans="1:4" x14ac:dyDescent="0.25">
      <c r="A80" t="s">
        <v>126</v>
      </c>
      <c r="B80" t="s">
        <v>22</v>
      </c>
      <c r="C80">
        <v>113</v>
      </c>
      <c r="D80">
        <f>Лист1!F99</f>
        <v>0</v>
      </c>
    </row>
    <row r="81" spans="1:4" x14ac:dyDescent="0.25">
      <c r="A81" t="s">
        <v>125</v>
      </c>
      <c r="B81" t="s">
        <v>22</v>
      </c>
      <c r="C81">
        <v>240</v>
      </c>
      <c r="D81">
        <f>Лист1!F100</f>
        <v>0</v>
      </c>
    </row>
    <row r="82" spans="1:4" x14ac:dyDescent="0.25">
      <c r="A82" t="s">
        <v>119</v>
      </c>
      <c r="B82" t="s">
        <v>22</v>
      </c>
      <c r="C82">
        <v>309</v>
      </c>
      <c r="D82">
        <f>Лист1!F101</f>
        <v>0</v>
      </c>
    </row>
    <row r="83" spans="1:4" x14ac:dyDescent="0.25">
      <c r="A83" t="s">
        <v>122</v>
      </c>
      <c r="B83" t="s">
        <v>22</v>
      </c>
      <c r="C83">
        <v>279</v>
      </c>
      <c r="D83">
        <f>Лист1!F102</f>
        <v>0</v>
      </c>
    </row>
    <row r="84" spans="1:4" x14ac:dyDescent="0.25">
      <c r="A84" t="s">
        <v>120</v>
      </c>
      <c r="B84" t="s">
        <v>22</v>
      </c>
      <c r="C84">
        <v>309</v>
      </c>
      <c r="D84">
        <f>Лист1!F103</f>
        <v>0</v>
      </c>
    </row>
    <row r="85" spans="1:4" x14ac:dyDescent="0.25">
      <c r="A85" t="s">
        <v>123</v>
      </c>
      <c r="B85" t="s">
        <v>22</v>
      </c>
      <c r="C85">
        <v>609</v>
      </c>
      <c r="D85">
        <f>Лист1!F104</f>
        <v>0</v>
      </c>
    </row>
    <row r="86" spans="1:4" x14ac:dyDescent="0.25">
      <c r="A86" t="s">
        <v>118</v>
      </c>
      <c r="B86" t="s">
        <v>22</v>
      </c>
      <c r="C86">
        <v>549</v>
      </c>
      <c r="D86">
        <f>Лист1!F105</f>
        <v>0</v>
      </c>
    </row>
    <row r="87" spans="1:4" x14ac:dyDescent="0.25">
      <c r="A87" t="s">
        <v>124</v>
      </c>
      <c r="B87" t="s">
        <v>22</v>
      </c>
      <c r="C87">
        <v>229</v>
      </c>
      <c r="D87">
        <f>Лист1!F106</f>
        <v>0</v>
      </c>
    </row>
    <row r="88" spans="1:4" x14ac:dyDescent="0.25">
      <c r="A88" t="s">
        <v>130</v>
      </c>
      <c r="B88" t="s">
        <v>23</v>
      </c>
      <c r="C88">
        <v>281</v>
      </c>
      <c r="D88">
        <f>Лист1!F107</f>
        <v>0</v>
      </c>
    </row>
    <row r="89" spans="1:4" x14ac:dyDescent="0.25">
      <c r="A89" t="s">
        <v>135</v>
      </c>
      <c r="B89" t="s">
        <v>23</v>
      </c>
      <c r="C89">
        <v>185</v>
      </c>
      <c r="D89">
        <f>Лист1!F108</f>
        <v>0</v>
      </c>
    </row>
    <row r="90" spans="1:4" x14ac:dyDescent="0.25">
      <c r="A90" t="s">
        <v>134</v>
      </c>
      <c r="B90" t="s">
        <v>23</v>
      </c>
      <c r="C90">
        <v>439</v>
      </c>
      <c r="D90">
        <f>Лист1!F109</f>
        <v>0</v>
      </c>
    </row>
    <row r="91" spans="1:4" x14ac:dyDescent="0.25">
      <c r="A91" t="s">
        <v>128</v>
      </c>
      <c r="B91" t="s">
        <v>23</v>
      </c>
      <c r="C91">
        <v>579</v>
      </c>
      <c r="D91">
        <f>Лист1!F110</f>
        <v>0</v>
      </c>
    </row>
    <row r="92" spans="1:4" x14ac:dyDescent="0.25">
      <c r="A92" t="s">
        <v>131</v>
      </c>
      <c r="B92" t="s">
        <v>23</v>
      </c>
      <c r="C92">
        <v>499</v>
      </c>
      <c r="D92">
        <f>Лист1!F111</f>
        <v>0</v>
      </c>
    </row>
    <row r="93" spans="1:4" x14ac:dyDescent="0.25">
      <c r="A93" t="s">
        <v>129</v>
      </c>
      <c r="B93" t="s">
        <v>23</v>
      </c>
      <c r="C93">
        <v>569</v>
      </c>
      <c r="D93">
        <f>Лист1!F112</f>
        <v>0</v>
      </c>
    </row>
    <row r="94" spans="1:4" x14ac:dyDescent="0.25">
      <c r="A94" t="s">
        <v>132</v>
      </c>
      <c r="B94" t="s">
        <v>23</v>
      </c>
      <c r="C94">
        <v>1149</v>
      </c>
      <c r="D94">
        <f>Лист1!F113</f>
        <v>0</v>
      </c>
    </row>
    <row r="95" spans="1:4" x14ac:dyDescent="0.25">
      <c r="A95" t="s">
        <v>127</v>
      </c>
      <c r="B95" t="s">
        <v>23</v>
      </c>
      <c r="C95">
        <v>989</v>
      </c>
      <c r="D95">
        <f>Лист1!F114</f>
        <v>0</v>
      </c>
    </row>
    <row r="96" spans="1:4" x14ac:dyDescent="0.25">
      <c r="A96" t="s">
        <v>133</v>
      </c>
      <c r="B96" t="s">
        <v>23</v>
      </c>
      <c r="C96">
        <v>419</v>
      </c>
      <c r="D96">
        <f>Лист1!F115</f>
        <v>0</v>
      </c>
    </row>
    <row r="97" spans="1:4" x14ac:dyDescent="0.25">
      <c r="A97" t="s">
        <v>115</v>
      </c>
      <c r="B97" t="s">
        <v>27</v>
      </c>
      <c r="C97">
        <v>472</v>
      </c>
      <c r="D97">
        <f>Лист1!F116</f>
        <v>0</v>
      </c>
    </row>
    <row r="98" spans="1:4" x14ac:dyDescent="0.25">
      <c r="A98" t="s">
        <v>117</v>
      </c>
      <c r="B98" t="s">
        <v>27</v>
      </c>
      <c r="C98">
        <v>299</v>
      </c>
      <c r="D98">
        <f>Лист1!F117</f>
        <v>0</v>
      </c>
    </row>
    <row r="99" spans="1:4" x14ac:dyDescent="0.25">
      <c r="A99" t="s">
        <v>136</v>
      </c>
      <c r="B99" t="s">
        <v>14</v>
      </c>
      <c r="C99">
        <v>129</v>
      </c>
      <c r="D99">
        <f>Лист1!F119</f>
        <v>0</v>
      </c>
    </row>
    <row r="100" spans="1:4" x14ac:dyDescent="0.25">
      <c r="A100" t="s">
        <v>146</v>
      </c>
      <c r="B100" t="s">
        <v>144</v>
      </c>
      <c r="C100">
        <v>95</v>
      </c>
      <c r="D100">
        <f>Лист1!F121</f>
        <v>0</v>
      </c>
    </row>
    <row r="101" spans="1:4" x14ac:dyDescent="0.25">
      <c r="A101" t="s">
        <v>145</v>
      </c>
      <c r="B101" t="s">
        <v>144</v>
      </c>
      <c r="C101">
        <v>89</v>
      </c>
      <c r="D101">
        <f>Лист1!F122</f>
        <v>0</v>
      </c>
    </row>
    <row r="102" spans="1:4" x14ac:dyDescent="0.25">
      <c r="A102" t="s">
        <v>137</v>
      </c>
      <c r="B102" t="s">
        <v>16</v>
      </c>
      <c r="C102">
        <v>269</v>
      </c>
      <c r="D102">
        <f>Лист1!F124</f>
        <v>0</v>
      </c>
    </row>
    <row r="103" spans="1:4" x14ac:dyDescent="0.25">
      <c r="A103" t="s">
        <v>138</v>
      </c>
      <c r="B103" t="s">
        <v>16</v>
      </c>
      <c r="C103">
        <v>189</v>
      </c>
      <c r="D103">
        <f>Лист1!F125</f>
        <v>0</v>
      </c>
    </row>
    <row r="104" spans="1:4" x14ac:dyDescent="0.25">
      <c r="A104" t="s">
        <v>149</v>
      </c>
      <c r="B104" t="s">
        <v>150</v>
      </c>
      <c r="C104">
        <v>239</v>
      </c>
      <c r="D104">
        <f>Лист1!F127</f>
        <v>0</v>
      </c>
    </row>
    <row r="105" spans="1:4" x14ac:dyDescent="0.25">
      <c r="A105" t="s">
        <v>162</v>
      </c>
      <c r="B105" t="s">
        <v>150</v>
      </c>
      <c r="C105">
        <v>233</v>
      </c>
      <c r="D105">
        <f>Лист1!F128</f>
        <v>0</v>
      </c>
    </row>
    <row r="106" spans="1:4" x14ac:dyDescent="0.25">
      <c r="A106" t="s">
        <v>151</v>
      </c>
      <c r="B106" t="s">
        <v>150</v>
      </c>
      <c r="C106">
        <v>233</v>
      </c>
      <c r="D106">
        <f>Лист1!F129</f>
        <v>0</v>
      </c>
    </row>
    <row r="107" spans="1:4" x14ac:dyDescent="0.25">
      <c r="A107" t="s">
        <v>164</v>
      </c>
      <c r="B107" t="s">
        <v>150</v>
      </c>
      <c r="C107">
        <v>232</v>
      </c>
      <c r="D107">
        <f>Лист1!F130</f>
        <v>0</v>
      </c>
    </row>
    <row r="108" spans="1:4" x14ac:dyDescent="0.25">
      <c r="A108" t="s">
        <v>152</v>
      </c>
      <c r="B108" t="s">
        <v>153</v>
      </c>
      <c r="C108">
        <v>395</v>
      </c>
      <c r="D108">
        <f>Лист1!F131</f>
        <v>0</v>
      </c>
    </row>
    <row r="109" spans="1:4" x14ac:dyDescent="0.25">
      <c r="A109" t="s">
        <v>163</v>
      </c>
      <c r="B109" t="s">
        <v>153</v>
      </c>
      <c r="C109">
        <v>385</v>
      </c>
      <c r="D109">
        <f>Лист1!F132</f>
        <v>0</v>
      </c>
    </row>
    <row r="110" spans="1:4" x14ac:dyDescent="0.25">
      <c r="A110" t="s">
        <v>154</v>
      </c>
      <c r="B110" t="s">
        <v>153</v>
      </c>
      <c r="C110">
        <v>385</v>
      </c>
      <c r="D110">
        <f>Лист1!F133</f>
        <v>0</v>
      </c>
    </row>
    <row r="111" spans="1:4" x14ac:dyDescent="0.25">
      <c r="A111" t="s">
        <v>165</v>
      </c>
      <c r="B111" t="s">
        <v>153</v>
      </c>
      <c r="C111">
        <v>380</v>
      </c>
      <c r="D111">
        <f>Лист1!F134</f>
        <v>0</v>
      </c>
    </row>
    <row r="112" spans="1:4" x14ac:dyDescent="0.25">
      <c r="A112" t="s">
        <v>155</v>
      </c>
      <c r="B112" t="s">
        <v>156</v>
      </c>
      <c r="C112">
        <v>749</v>
      </c>
      <c r="D112">
        <f>Лист1!F135</f>
        <v>0</v>
      </c>
    </row>
    <row r="113" spans="1:4" x14ac:dyDescent="0.25">
      <c r="A113" t="s">
        <v>166</v>
      </c>
      <c r="B113" t="s">
        <v>156</v>
      </c>
      <c r="C113">
        <v>730</v>
      </c>
      <c r="D113">
        <f>Лист1!F136</f>
        <v>0</v>
      </c>
    </row>
    <row r="114" spans="1:4" x14ac:dyDescent="0.25">
      <c r="A114" t="s">
        <v>157</v>
      </c>
      <c r="B114" t="s">
        <v>156</v>
      </c>
      <c r="C114">
        <v>730</v>
      </c>
      <c r="D114">
        <f>Лист1!F137</f>
        <v>0</v>
      </c>
    </row>
    <row r="115" spans="1:4" x14ac:dyDescent="0.25">
      <c r="A115" t="s">
        <v>167</v>
      </c>
      <c r="B115" t="s">
        <v>156</v>
      </c>
      <c r="C115">
        <v>725</v>
      </c>
      <c r="D115">
        <f>Лист1!F138</f>
        <v>0</v>
      </c>
    </row>
  </sheetData>
  <conditionalFormatting sqref="D1:D1048576">
    <cfRule type="cellIs" dxfId="14" priority="2" operator="greaterThan">
      <formula>0</formula>
    </cfRule>
  </conditionalFormatting>
  <conditionalFormatting sqref="A1:C1">
    <cfRule type="expression" dxfId="13" priority="1">
      <formula>$D:$D&gt;0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77"/>
  <sheetViews>
    <sheetView showGridLines="0" tabSelected="1" zoomScale="70" zoomScaleNormal="70" workbookViewId="0">
      <selection activeCell="D5" sqref="D5:G5"/>
    </sheetView>
  </sheetViews>
  <sheetFormatPr defaultRowHeight="15" x14ac:dyDescent="0.25"/>
  <cols>
    <col min="1" max="1" width="32.7109375" customWidth="1"/>
    <col min="2" max="2" width="6.42578125" customWidth="1"/>
    <col min="3" max="3" width="118.42578125" customWidth="1"/>
    <col min="4" max="6" width="15.42578125" customWidth="1"/>
    <col min="7" max="7" width="18.42578125" customWidth="1"/>
    <col min="8" max="9" width="9.140625" hidden="1" customWidth="1"/>
    <col min="10" max="10" width="9.28515625" hidden="1" customWidth="1"/>
    <col min="11" max="13" width="9.140625" hidden="1" customWidth="1"/>
  </cols>
  <sheetData>
    <row r="1" spans="1:254" ht="108" customHeight="1" x14ac:dyDescent="0.25">
      <c r="A1" s="279" t="s">
        <v>191</v>
      </c>
      <c r="B1" s="14"/>
      <c r="C1" s="103" t="s">
        <v>0</v>
      </c>
      <c r="D1" s="285" t="s">
        <v>140</v>
      </c>
      <c r="E1" s="286"/>
      <c r="F1" s="286"/>
      <c r="G1" s="287"/>
    </row>
    <row r="2" spans="1:254" s="1" customFormat="1" ht="267" customHeight="1" x14ac:dyDescent="0.25">
      <c r="A2" s="280"/>
      <c r="B2" s="293"/>
      <c r="C2" s="294"/>
      <c r="D2" s="288"/>
      <c r="E2" s="289"/>
      <c r="F2" s="289"/>
      <c r="G2" s="290"/>
      <c r="IT2"/>
    </row>
    <row r="3" spans="1:254" s="1" customFormat="1" ht="55.5" customHeight="1" x14ac:dyDescent="0.25">
      <c r="A3" s="281"/>
      <c r="B3" s="203"/>
      <c r="C3" s="204" t="s">
        <v>1</v>
      </c>
      <c r="D3" s="291" t="s">
        <v>2</v>
      </c>
      <c r="E3" s="291"/>
      <c r="F3" s="291"/>
      <c r="G3" s="292"/>
      <c r="IT3"/>
    </row>
    <row r="4" spans="1:254" s="1" customFormat="1" ht="23.25" x14ac:dyDescent="0.25">
      <c r="A4" s="282" t="s">
        <v>25</v>
      </c>
      <c r="B4" s="25"/>
      <c r="C4" s="26" t="s">
        <v>20</v>
      </c>
      <c r="D4" s="277"/>
      <c r="E4" s="277"/>
      <c r="F4" s="277"/>
      <c r="G4" s="278"/>
      <c r="IT4"/>
    </row>
    <row r="5" spans="1:254" s="1" customFormat="1" ht="23.25" x14ac:dyDescent="0.25">
      <c r="A5" s="283"/>
      <c r="B5" s="25"/>
      <c r="C5" s="26" t="s">
        <v>21</v>
      </c>
      <c r="D5" s="277"/>
      <c r="E5" s="277"/>
      <c r="F5" s="277"/>
      <c r="G5" s="278"/>
      <c r="IT5"/>
    </row>
    <row r="6" spans="1:254" s="1" customFormat="1" ht="23.25" x14ac:dyDescent="0.25">
      <c r="A6" s="283"/>
      <c r="B6" s="25"/>
      <c r="C6" s="26" t="s">
        <v>3</v>
      </c>
      <c r="D6" s="277"/>
      <c r="E6" s="277"/>
      <c r="F6" s="277"/>
      <c r="G6" s="278"/>
      <c r="IT6"/>
    </row>
    <row r="7" spans="1:254" s="1" customFormat="1" ht="23.25" x14ac:dyDescent="0.25">
      <c r="A7" s="283"/>
      <c r="B7" s="25"/>
      <c r="C7" s="26" t="s">
        <v>4</v>
      </c>
      <c r="D7" s="277"/>
      <c r="E7" s="277"/>
      <c r="F7" s="277"/>
      <c r="G7" s="278"/>
      <c r="J7" s="2"/>
      <c r="IT7"/>
    </row>
    <row r="8" spans="1:254" s="1" customFormat="1" ht="23.25" x14ac:dyDescent="0.25">
      <c r="A8" s="283"/>
      <c r="B8" s="25"/>
      <c r="C8" s="26" t="s">
        <v>5</v>
      </c>
      <c r="D8" s="277"/>
      <c r="E8" s="277"/>
      <c r="F8" s="277"/>
      <c r="G8" s="278"/>
      <c r="IT8"/>
    </row>
    <row r="9" spans="1:254" s="1" customFormat="1" ht="23.25" x14ac:dyDescent="0.25">
      <c r="A9" s="283"/>
      <c r="B9" s="25"/>
      <c r="C9" s="26" t="s">
        <v>6</v>
      </c>
      <c r="D9" s="277"/>
      <c r="E9" s="277"/>
      <c r="F9" s="277"/>
      <c r="G9" s="278"/>
      <c r="IT9"/>
    </row>
    <row r="10" spans="1:254" s="1" customFormat="1" ht="23.25" x14ac:dyDescent="0.25">
      <c r="A10" s="283"/>
      <c r="B10" s="25"/>
      <c r="C10" s="26" t="s">
        <v>160</v>
      </c>
      <c r="D10" s="277"/>
      <c r="E10" s="277"/>
      <c r="F10" s="277"/>
      <c r="G10" s="278"/>
      <c r="IT10"/>
    </row>
    <row r="11" spans="1:254" s="1" customFormat="1" ht="23.25" x14ac:dyDescent="0.25">
      <c r="A11" s="283"/>
      <c r="B11" s="25"/>
      <c r="C11" s="26" t="s">
        <v>7</v>
      </c>
      <c r="D11" s="277"/>
      <c r="E11" s="277"/>
      <c r="F11" s="277"/>
      <c r="G11" s="278"/>
      <c r="L11" s="15"/>
      <c r="IT11"/>
    </row>
    <row r="12" spans="1:254" s="1" customFormat="1" ht="23.25" x14ac:dyDescent="0.25">
      <c r="A12" s="284"/>
      <c r="B12" s="25"/>
      <c r="C12" s="26" t="s">
        <v>161</v>
      </c>
      <c r="D12" s="277"/>
      <c r="E12" s="277"/>
      <c r="F12" s="277"/>
      <c r="G12" s="278"/>
      <c r="IT12"/>
    </row>
    <row r="13" spans="1:254" s="1" customFormat="1" ht="23.25" x14ac:dyDescent="0.25">
      <c r="A13" s="27"/>
      <c r="B13" s="28"/>
      <c r="C13" s="29"/>
      <c r="D13" s="242" t="s">
        <v>8</v>
      </c>
      <c r="E13" s="243"/>
      <c r="F13" s="243"/>
      <c r="G13" s="244"/>
      <c r="IT13"/>
    </row>
    <row r="14" spans="1:254" s="1" customFormat="1" ht="32.25" thickBot="1" x14ac:dyDescent="0.3">
      <c r="A14" s="30" t="s">
        <v>38</v>
      </c>
      <c r="B14" s="31"/>
      <c r="C14" s="32" t="s">
        <v>9</v>
      </c>
      <c r="D14" s="32" t="s">
        <v>10</v>
      </c>
      <c r="E14" s="33" t="s">
        <v>11</v>
      </c>
      <c r="F14" s="32" t="s">
        <v>12</v>
      </c>
      <c r="G14" s="34" t="s">
        <v>13</v>
      </c>
      <c r="K14" s="24"/>
      <c r="IR14" s="3"/>
      <c r="IS14" s="3"/>
      <c r="IT14"/>
    </row>
    <row r="15" spans="1:254" s="1" customFormat="1" ht="45.75" customHeight="1" thickBot="1" x14ac:dyDescent="0.3">
      <c r="A15" s="245" t="s">
        <v>26</v>
      </c>
      <c r="B15" s="246"/>
      <c r="C15" s="246"/>
      <c r="D15" s="246"/>
      <c r="E15" s="247"/>
      <c r="F15" s="81" t="s">
        <v>19</v>
      </c>
      <c r="G15" s="35"/>
      <c r="IQ15" s="3"/>
      <c r="IR15" s="3"/>
      <c r="IS15" s="3"/>
      <c r="IT15"/>
    </row>
    <row r="16" spans="1:254" s="1" customFormat="1" ht="21" x14ac:dyDescent="0.25">
      <c r="A16" s="70"/>
      <c r="B16" s="38" t="s">
        <v>34</v>
      </c>
      <c r="C16" s="194" t="s">
        <v>40</v>
      </c>
      <c r="D16" s="202" t="s">
        <v>22</v>
      </c>
      <c r="E16" s="197">
        <v>135</v>
      </c>
      <c r="F16" s="153">
        <v>0</v>
      </c>
      <c r="G16" s="57">
        <f t="shared" ref="G16:G80" si="0">E16*F16</f>
        <v>0</v>
      </c>
      <c r="H16" s="4"/>
      <c r="IQ16" s="3"/>
      <c r="IR16" s="3"/>
      <c r="IS16" s="3"/>
      <c r="IT16"/>
    </row>
    <row r="17" spans="1:254" s="1" customFormat="1" ht="21" x14ac:dyDescent="0.25">
      <c r="A17" s="71" t="s">
        <v>32</v>
      </c>
      <c r="B17" s="37" t="s">
        <v>33</v>
      </c>
      <c r="C17" s="195" t="s">
        <v>39</v>
      </c>
      <c r="D17" s="176" t="s">
        <v>22</v>
      </c>
      <c r="E17" s="198">
        <v>135</v>
      </c>
      <c r="F17" s="154">
        <v>0</v>
      </c>
      <c r="G17" s="58">
        <f t="shared" si="0"/>
        <v>0</v>
      </c>
      <c r="H17" s="4"/>
      <c r="L17" s="16"/>
      <c r="IQ17" s="3"/>
      <c r="IR17" s="3"/>
      <c r="IS17" s="3"/>
      <c r="IT17"/>
    </row>
    <row r="18" spans="1:254" s="1" customFormat="1" ht="21" x14ac:dyDescent="0.25">
      <c r="A18" s="71" t="s">
        <v>32</v>
      </c>
      <c r="B18" s="37" t="s">
        <v>33</v>
      </c>
      <c r="C18" s="195" t="s">
        <v>42</v>
      </c>
      <c r="D18" s="176" t="s">
        <v>22</v>
      </c>
      <c r="E18" s="198">
        <v>135</v>
      </c>
      <c r="F18" s="154">
        <v>0</v>
      </c>
      <c r="G18" s="58">
        <f t="shared" si="0"/>
        <v>0</v>
      </c>
      <c r="H18" s="4"/>
      <c r="IQ18" s="3"/>
      <c r="IR18" s="3"/>
      <c r="IS18" s="3"/>
      <c r="IT18"/>
    </row>
    <row r="19" spans="1:254" s="1" customFormat="1" ht="42" x14ac:dyDescent="0.25">
      <c r="A19" s="71" t="s">
        <v>32</v>
      </c>
      <c r="B19" s="37" t="s">
        <v>33</v>
      </c>
      <c r="C19" s="195" t="s">
        <v>48</v>
      </c>
      <c r="D19" s="176" t="s">
        <v>22</v>
      </c>
      <c r="E19" s="187">
        <v>135</v>
      </c>
      <c r="F19" s="154">
        <v>0</v>
      </c>
      <c r="G19" s="58">
        <f t="shared" si="0"/>
        <v>0</v>
      </c>
      <c r="H19" s="4"/>
      <c r="IQ19" s="3"/>
      <c r="IR19" s="3"/>
      <c r="IS19" s="3"/>
      <c r="IT19"/>
    </row>
    <row r="20" spans="1:254" s="1" customFormat="1" ht="21" x14ac:dyDescent="0.25">
      <c r="A20" s="71"/>
      <c r="B20" s="38" t="s">
        <v>34</v>
      </c>
      <c r="C20" s="195" t="s">
        <v>49</v>
      </c>
      <c r="D20" s="176" t="s">
        <v>22</v>
      </c>
      <c r="E20" s="187">
        <v>135</v>
      </c>
      <c r="F20" s="154">
        <v>0</v>
      </c>
      <c r="G20" s="58">
        <f t="shared" si="0"/>
        <v>0</v>
      </c>
      <c r="H20" s="4"/>
      <c r="IQ20" s="3"/>
      <c r="IR20" s="3"/>
      <c r="IS20" s="3"/>
      <c r="IT20"/>
    </row>
    <row r="21" spans="1:254" s="1" customFormat="1" ht="21" x14ac:dyDescent="0.25">
      <c r="A21" s="71"/>
      <c r="B21" s="38"/>
      <c r="C21" s="195" t="s">
        <v>46</v>
      </c>
      <c r="D21" s="176" t="s">
        <v>22</v>
      </c>
      <c r="E21" s="187">
        <v>135</v>
      </c>
      <c r="F21" s="154">
        <v>0</v>
      </c>
      <c r="G21" s="58">
        <f t="shared" si="0"/>
        <v>0</v>
      </c>
      <c r="H21" s="4"/>
      <c r="IQ21" s="3"/>
      <c r="IR21" s="3"/>
      <c r="IS21" s="3"/>
      <c r="IT21"/>
    </row>
    <row r="22" spans="1:254" s="1" customFormat="1" ht="21" x14ac:dyDescent="0.25">
      <c r="A22" s="71"/>
      <c r="B22" s="38"/>
      <c r="C22" s="195" t="s">
        <v>139</v>
      </c>
      <c r="D22" s="176" t="s">
        <v>22</v>
      </c>
      <c r="E22" s="187">
        <v>149</v>
      </c>
      <c r="F22" s="154">
        <v>0</v>
      </c>
      <c r="G22" s="58">
        <f t="shared" si="0"/>
        <v>0</v>
      </c>
      <c r="H22" s="4"/>
      <c r="IQ22" s="3"/>
      <c r="IR22" s="3"/>
      <c r="IS22" s="3"/>
      <c r="IT22"/>
    </row>
    <row r="23" spans="1:254" s="1" customFormat="1" ht="21" x14ac:dyDescent="0.25">
      <c r="A23" s="71" t="s">
        <v>32</v>
      </c>
      <c r="B23" s="37" t="s">
        <v>33</v>
      </c>
      <c r="C23" s="195" t="s">
        <v>47</v>
      </c>
      <c r="D23" s="176" t="s">
        <v>22</v>
      </c>
      <c r="E23" s="187">
        <v>145</v>
      </c>
      <c r="F23" s="154">
        <v>0</v>
      </c>
      <c r="G23" s="58">
        <f t="shared" si="0"/>
        <v>0</v>
      </c>
      <c r="H23" s="4"/>
      <c r="IQ23" s="3"/>
      <c r="IR23" s="3"/>
      <c r="IS23" s="3"/>
      <c r="IT23"/>
    </row>
    <row r="24" spans="1:254" s="1" customFormat="1" ht="21" x14ac:dyDescent="0.25">
      <c r="A24" s="71" t="s">
        <v>32</v>
      </c>
      <c r="B24" s="37" t="s">
        <v>33</v>
      </c>
      <c r="C24" s="195" t="s">
        <v>45</v>
      </c>
      <c r="D24" s="176" t="s">
        <v>22</v>
      </c>
      <c r="E24" s="187">
        <v>135</v>
      </c>
      <c r="F24" s="154">
        <v>0</v>
      </c>
      <c r="G24" s="58">
        <f t="shared" si="0"/>
        <v>0</v>
      </c>
      <c r="H24" s="4"/>
      <c r="IQ24" s="3"/>
      <c r="IR24" s="3"/>
      <c r="IS24" s="3"/>
      <c r="IT24"/>
    </row>
    <row r="25" spans="1:254" s="1" customFormat="1" ht="42" x14ac:dyDescent="0.25">
      <c r="A25" s="71" t="s">
        <v>32</v>
      </c>
      <c r="B25" s="37" t="s">
        <v>33</v>
      </c>
      <c r="C25" s="195" t="s">
        <v>44</v>
      </c>
      <c r="D25" s="176" t="s">
        <v>22</v>
      </c>
      <c r="E25" s="187">
        <v>135</v>
      </c>
      <c r="F25" s="154">
        <v>0</v>
      </c>
      <c r="G25" s="58">
        <f t="shared" si="0"/>
        <v>0</v>
      </c>
      <c r="H25" s="4"/>
      <c r="L25" s="69"/>
      <c r="IQ25" s="3"/>
      <c r="IR25" s="3"/>
      <c r="IS25" s="3"/>
      <c r="IT25"/>
    </row>
    <row r="26" spans="1:254" s="1" customFormat="1" ht="21" x14ac:dyDescent="0.25">
      <c r="A26" s="71" t="s">
        <v>32</v>
      </c>
      <c r="B26" s="37" t="s">
        <v>33</v>
      </c>
      <c r="C26" s="195" t="s">
        <v>43</v>
      </c>
      <c r="D26" s="176" t="s">
        <v>22</v>
      </c>
      <c r="E26" s="187">
        <v>145</v>
      </c>
      <c r="F26" s="154">
        <v>0</v>
      </c>
      <c r="G26" s="58">
        <f t="shared" si="0"/>
        <v>0</v>
      </c>
      <c r="H26" s="4"/>
      <c r="IQ26" s="3"/>
      <c r="IR26" s="3"/>
      <c r="IS26" s="3"/>
      <c r="IT26"/>
    </row>
    <row r="27" spans="1:254" s="1" customFormat="1" ht="21.75" thickBot="1" x14ac:dyDescent="0.3">
      <c r="A27" s="72"/>
      <c r="B27" s="39"/>
      <c r="C27" s="196" t="s">
        <v>50</v>
      </c>
      <c r="D27" s="178" t="s">
        <v>22</v>
      </c>
      <c r="E27" s="199">
        <v>169</v>
      </c>
      <c r="F27" s="155">
        <v>0</v>
      </c>
      <c r="G27" s="59">
        <f t="shared" si="0"/>
        <v>0</v>
      </c>
      <c r="H27" s="4"/>
      <c r="IQ27" s="3"/>
      <c r="IR27" s="3"/>
      <c r="IS27" s="3"/>
      <c r="IT27"/>
    </row>
    <row r="28" spans="1:254" s="1" customFormat="1" ht="21" x14ac:dyDescent="0.25">
      <c r="A28" s="73" t="s">
        <v>32</v>
      </c>
      <c r="B28" s="42" t="s">
        <v>35</v>
      </c>
      <c r="C28" s="194" t="s">
        <v>54</v>
      </c>
      <c r="D28" s="175" t="s">
        <v>23</v>
      </c>
      <c r="E28" s="200">
        <v>219</v>
      </c>
      <c r="F28" s="153">
        <v>0</v>
      </c>
      <c r="G28" s="57">
        <f t="shared" si="0"/>
        <v>0</v>
      </c>
      <c r="H28" s="4"/>
      <c r="IQ28" s="3"/>
      <c r="IR28" s="3"/>
      <c r="IS28" s="3"/>
      <c r="IT28"/>
    </row>
    <row r="29" spans="1:254" s="1" customFormat="1" ht="21" x14ac:dyDescent="0.25">
      <c r="A29" s="74" t="s">
        <v>32</v>
      </c>
      <c r="B29" s="37" t="s">
        <v>35</v>
      </c>
      <c r="C29" s="195" t="s">
        <v>53</v>
      </c>
      <c r="D29" s="176" t="s">
        <v>23</v>
      </c>
      <c r="E29" s="187">
        <v>219</v>
      </c>
      <c r="F29" s="154">
        <v>0</v>
      </c>
      <c r="G29" s="58">
        <f t="shared" si="0"/>
        <v>0</v>
      </c>
      <c r="H29" s="4"/>
      <c r="IQ29" s="3"/>
      <c r="IR29" s="3"/>
      <c r="IS29" s="3"/>
      <c r="IT29"/>
    </row>
    <row r="30" spans="1:254" s="1" customFormat="1" ht="21" x14ac:dyDescent="0.25">
      <c r="A30" s="74" t="s">
        <v>32</v>
      </c>
      <c r="B30" s="37" t="s">
        <v>35</v>
      </c>
      <c r="C30" s="195" t="s">
        <v>52</v>
      </c>
      <c r="D30" s="176" t="s">
        <v>23</v>
      </c>
      <c r="E30" s="187">
        <v>219</v>
      </c>
      <c r="F30" s="154">
        <v>0</v>
      </c>
      <c r="G30" s="58">
        <f t="shared" si="0"/>
        <v>0</v>
      </c>
      <c r="H30" s="4"/>
      <c r="IQ30" s="3"/>
      <c r="IR30" s="3"/>
      <c r="IS30" s="3"/>
      <c r="IT30"/>
    </row>
    <row r="31" spans="1:254" s="1" customFormat="1" ht="21" x14ac:dyDescent="0.25">
      <c r="A31" s="74" t="s">
        <v>32</v>
      </c>
      <c r="B31" s="37" t="s">
        <v>35</v>
      </c>
      <c r="C31" s="195" t="s">
        <v>61</v>
      </c>
      <c r="D31" s="176" t="s">
        <v>23</v>
      </c>
      <c r="E31" s="187">
        <v>219</v>
      </c>
      <c r="F31" s="154">
        <v>0</v>
      </c>
      <c r="G31" s="58">
        <f t="shared" si="0"/>
        <v>0</v>
      </c>
      <c r="H31" s="4"/>
      <c r="IQ31" s="3"/>
      <c r="IR31" s="3"/>
      <c r="IS31" s="3"/>
      <c r="IT31"/>
    </row>
    <row r="32" spans="1:254" s="1" customFormat="1" ht="42" x14ac:dyDescent="0.25">
      <c r="A32" s="74"/>
      <c r="B32" s="38" t="s">
        <v>34</v>
      </c>
      <c r="C32" s="195" t="s">
        <v>60</v>
      </c>
      <c r="D32" s="176" t="s">
        <v>23</v>
      </c>
      <c r="E32" s="187">
        <v>219</v>
      </c>
      <c r="F32" s="154">
        <v>0</v>
      </c>
      <c r="G32" s="58">
        <f t="shared" si="0"/>
        <v>0</v>
      </c>
      <c r="H32" s="4"/>
      <c r="IQ32" s="3"/>
      <c r="IR32" s="3"/>
      <c r="IS32" s="3"/>
      <c r="IT32"/>
    </row>
    <row r="33" spans="1:254" s="1" customFormat="1" ht="21" x14ac:dyDescent="0.25">
      <c r="A33" s="74"/>
      <c r="B33" s="38"/>
      <c r="C33" s="195" t="s">
        <v>57</v>
      </c>
      <c r="D33" s="176" t="s">
        <v>23</v>
      </c>
      <c r="E33" s="187">
        <v>219</v>
      </c>
      <c r="F33" s="154">
        <v>0</v>
      </c>
      <c r="G33" s="58">
        <f t="shared" si="0"/>
        <v>0</v>
      </c>
      <c r="H33" s="4"/>
      <c r="IQ33" s="3"/>
      <c r="IR33" s="3"/>
      <c r="IS33" s="3"/>
      <c r="IT33"/>
    </row>
    <row r="34" spans="1:254" s="1" customFormat="1" ht="21" x14ac:dyDescent="0.25">
      <c r="A34" s="74"/>
      <c r="B34" s="38" t="s">
        <v>34</v>
      </c>
      <c r="C34" s="195" t="s">
        <v>59</v>
      </c>
      <c r="D34" s="176" t="s">
        <v>23</v>
      </c>
      <c r="E34" s="187">
        <v>253</v>
      </c>
      <c r="F34" s="154">
        <v>0</v>
      </c>
      <c r="G34" s="58">
        <f t="shared" si="0"/>
        <v>0</v>
      </c>
      <c r="H34" s="4"/>
      <c r="IQ34" s="3"/>
      <c r="IR34" s="3"/>
      <c r="IS34" s="3"/>
      <c r="IT34"/>
    </row>
    <row r="35" spans="1:254" s="1" customFormat="1" ht="21" x14ac:dyDescent="0.25">
      <c r="A35" s="74" t="s">
        <v>32</v>
      </c>
      <c r="B35" s="37" t="s">
        <v>35</v>
      </c>
      <c r="C35" s="195" t="s">
        <v>58</v>
      </c>
      <c r="D35" s="176" t="s">
        <v>23</v>
      </c>
      <c r="E35" s="187">
        <v>239</v>
      </c>
      <c r="F35" s="154">
        <v>0</v>
      </c>
      <c r="G35" s="58">
        <f t="shared" si="0"/>
        <v>0</v>
      </c>
      <c r="H35" s="4"/>
      <c r="IQ35" s="3"/>
      <c r="IR35" s="3"/>
      <c r="IS35" s="3"/>
      <c r="IT35"/>
    </row>
    <row r="36" spans="1:254" s="1" customFormat="1" ht="21" x14ac:dyDescent="0.25">
      <c r="A36" s="74"/>
      <c r="B36" s="38" t="s">
        <v>34</v>
      </c>
      <c r="C36" s="195" t="s">
        <v>56</v>
      </c>
      <c r="D36" s="176" t="s">
        <v>23</v>
      </c>
      <c r="E36" s="187">
        <v>219</v>
      </c>
      <c r="F36" s="154">
        <v>0</v>
      </c>
      <c r="G36" s="58">
        <f t="shared" si="0"/>
        <v>0</v>
      </c>
      <c r="H36" s="4"/>
      <c r="IQ36" s="3"/>
      <c r="IR36" s="3"/>
      <c r="IS36" s="3"/>
      <c r="IT36"/>
    </row>
    <row r="37" spans="1:254" s="1" customFormat="1" ht="42" x14ac:dyDescent="0.25">
      <c r="A37" s="74" t="s">
        <v>32</v>
      </c>
      <c r="B37" s="37" t="s">
        <v>35</v>
      </c>
      <c r="C37" s="195" t="s">
        <v>55</v>
      </c>
      <c r="D37" s="176" t="s">
        <v>23</v>
      </c>
      <c r="E37" s="187">
        <v>219</v>
      </c>
      <c r="F37" s="154">
        <v>0</v>
      </c>
      <c r="G37" s="58">
        <f t="shared" si="0"/>
        <v>0</v>
      </c>
      <c r="H37" s="4"/>
      <c r="J37" s="15"/>
      <c r="K37" s="15"/>
      <c r="IQ37" s="3"/>
      <c r="IR37" s="3"/>
      <c r="IS37" s="3"/>
      <c r="IT37"/>
    </row>
    <row r="38" spans="1:254" s="1" customFormat="1" ht="21" x14ac:dyDescent="0.25">
      <c r="A38" s="74" t="s">
        <v>32</v>
      </c>
      <c r="B38" s="37" t="s">
        <v>35</v>
      </c>
      <c r="C38" s="195" t="s">
        <v>63</v>
      </c>
      <c r="D38" s="176" t="s">
        <v>23</v>
      </c>
      <c r="E38" s="187">
        <v>239</v>
      </c>
      <c r="F38" s="154">
        <v>0</v>
      </c>
      <c r="G38" s="58">
        <f t="shared" si="0"/>
        <v>0</v>
      </c>
      <c r="H38" s="4"/>
      <c r="J38" s="15"/>
      <c r="K38" s="15"/>
      <c r="IQ38" s="3"/>
      <c r="IR38" s="3"/>
      <c r="IS38" s="3"/>
      <c r="IT38"/>
    </row>
    <row r="39" spans="1:254" s="1" customFormat="1" ht="21.75" thickBot="1" x14ac:dyDescent="0.3">
      <c r="A39" s="75"/>
      <c r="B39" s="39"/>
      <c r="C39" s="196" t="s">
        <v>62</v>
      </c>
      <c r="D39" s="178" t="s">
        <v>23</v>
      </c>
      <c r="E39" s="199">
        <v>289</v>
      </c>
      <c r="F39" s="155">
        <v>0</v>
      </c>
      <c r="G39" s="59">
        <f t="shared" si="0"/>
        <v>0</v>
      </c>
      <c r="H39" s="4"/>
      <c r="J39" s="15"/>
      <c r="K39" s="15"/>
      <c r="IQ39" s="3"/>
      <c r="IR39" s="3"/>
      <c r="IS39" s="3"/>
      <c r="IT39"/>
    </row>
    <row r="40" spans="1:254" s="1" customFormat="1" ht="21" x14ac:dyDescent="0.25">
      <c r="A40" s="74" t="s">
        <v>32</v>
      </c>
      <c r="B40" s="42" t="s">
        <v>35</v>
      </c>
      <c r="C40" s="194" t="s">
        <v>67</v>
      </c>
      <c r="D40" s="175" t="s">
        <v>27</v>
      </c>
      <c r="E40" s="200">
        <v>349</v>
      </c>
      <c r="F40" s="150">
        <v>0</v>
      </c>
      <c r="G40" s="105">
        <f t="shared" si="0"/>
        <v>0</v>
      </c>
      <c r="H40" s="4"/>
      <c r="IQ40" s="3"/>
      <c r="IR40" s="3"/>
      <c r="IS40" s="3"/>
      <c r="IT40"/>
    </row>
    <row r="41" spans="1:254" s="1" customFormat="1" ht="21" x14ac:dyDescent="0.25">
      <c r="A41" s="74" t="s">
        <v>32</v>
      </c>
      <c r="B41" s="37" t="s">
        <v>35</v>
      </c>
      <c r="C41" s="195" t="s">
        <v>66</v>
      </c>
      <c r="D41" s="176" t="s">
        <v>27</v>
      </c>
      <c r="E41" s="187">
        <v>349</v>
      </c>
      <c r="F41" s="151">
        <v>0</v>
      </c>
      <c r="G41" s="106">
        <f t="shared" si="0"/>
        <v>0</v>
      </c>
      <c r="H41" s="4"/>
      <c r="IQ41" s="3"/>
      <c r="IR41" s="3"/>
      <c r="IS41" s="3"/>
      <c r="IT41"/>
    </row>
    <row r="42" spans="1:254" s="1" customFormat="1" ht="21" x14ac:dyDescent="0.25">
      <c r="A42" s="74" t="s">
        <v>32</v>
      </c>
      <c r="B42" s="37" t="s">
        <v>35</v>
      </c>
      <c r="C42" s="195" t="s">
        <v>65</v>
      </c>
      <c r="D42" s="176" t="s">
        <v>27</v>
      </c>
      <c r="E42" s="187">
        <v>349</v>
      </c>
      <c r="F42" s="151">
        <v>0</v>
      </c>
      <c r="G42" s="106">
        <f t="shared" si="0"/>
        <v>0</v>
      </c>
      <c r="H42" s="4"/>
      <c r="IQ42" s="3"/>
      <c r="IR42" s="3"/>
      <c r="IS42" s="3"/>
      <c r="IT42"/>
    </row>
    <row r="43" spans="1:254" s="1" customFormat="1" ht="21" x14ac:dyDescent="0.25">
      <c r="A43" s="71"/>
      <c r="B43" s="38" t="s">
        <v>34</v>
      </c>
      <c r="C43" s="195" t="s">
        <v>75</v>
      </c>
      <c r="D43" s="176" t="s">
        <v>27</v>
      </c>
      <c r="E43" s="187">
        <v>349</v>
      </c>
      <c r="F43" s="151">
        <v>0</v>
      </c>
      <c r="G43" s="106">
        <f t="shared" si="0"/>
        <v>0</v>
      </c>
      <c r="H43" s="4"/>
      <c r="IQ43" s="3"/>
      <c r="IR43" s="3"/>
      <c r="IS43" s="3"/>
      <c r="IT43"/>
    </row>
    <row r="44" spans="1:254" s="1" customFormat="1" ht="42" x14ac:dyDescent="0.25">
      <c r="A44" s="71"/>
      <c r="B44" s="38" t="s">
        <v>34</v>
      </c>
      <c r="C44" s="195" t="s">
        <v>74</v>
      </c>
      <c r="D44" s="176" t="s">
        <v>27</v>
      </c>
      <c r="E44" s="187">
        <v>349</v>
      </c>
      <c r="F44" s="151">
        <v>0</v>
      </c>
      <c r="G44" s="106">
        <f t="shared" si="0"/>
        <v>0</v>
      </c>
      <c r="H44" s="4"/>
      <c r="IQ44" s="3"/>
      <c r="IR44" s="3"/>
      <c r="IS44" s="3"/>
      <c r="IT44"/>
    </row>
    <row r="45" spans="1:254" s="1" customFormat="1" ht="21" x14ac:dyDescent="0.25">
      <c r="A45" s="71"/>
      <c r="B45" s="38"/>
      <c r="C45" s="195" t="s">
        <v>70</v>
      </c>
      <c r="D45" s="176" t="s">
        <v>27</v>
      </c>
      <c r="E45" s="187">
        <v>349</v>
      </c>
      <c r="F45" s="151">
        <v>0</v>
      </c>
      <c r="G45" s="106">
        <f t="shared" si="0"/>
        <v>0</v>
      </c>
      <c r="H45" s="4"/>
      <c r="IQ45" s="3"/>
      <c r="IR45" s="3"/>
      <c r="IS45" s="3"/>
      <c r="IT45"/>
    </row>
    <row r="46" spans="1:254" s="1" customFormat="1" ht="21" x14ac:dyDescent="0.25">
      <c r="A46" s="71"/>
      <c r="B46" s="38" t="s">
        <v>34</v>
      </c>
      <c r="C46" s="195" t="s">
        <v>72</v>
      </c>
      <c r="D46" s="176" t="s">
        <v>27</v>
      </c>
      <c r="E46" s="187">
        <v>379</v>
      </c>
      <c r="F46" s="151">
        <v>0</v>
      </c>
      <c r="G46" s="106">
        <f t="shared" si="0"/>
        <v>0</v>
      </c>
      <c r="H46" s="4"/>
      <c r="IQ46" s="3"/>
      <c r="IR46" s="3"/>
      <c r="IS46" s="3"/>
      <c r="IT46"/>
    </row>
    <row r="47" spans="1:254" s="1" customFormat="1" ht="21" x14ac:dyDescent="0.25">
      <c r="A47" s="74" t="s">
        <v>32</v>
      </c>
      <c r="B47" s="37" t="s">
        <v>35</v>
      </c>
      <c r="C47" s="195" t="s">
        <v>71</v>
      </c>
      <c r="D47" s="176" t="s">
        <v>27</v>
      </c>
      <c r="E47" s="187">
        <v>379</v>
      </c>
      <c r="F47" s="151">
        <v>0</v>
      </c>
      <c r="G47" s="106">
        <f t="shared" si="0"/>
        <v>0</v>
      </c>
      <c r="H47" s="4"/>
      <c r="IQ47" s="3"/>
      <c r="IR47" s="3"/>
      <c r="IS47" s="3"/>
      <c r="IT47"/>
    </row>
    <row r="48" spans="1:254" s="1" customFormat="1" ht="21" x14ac:dyDescent="0.25">
      <c r="A48" s="74" t="s">
        <v>32</v>
      </c>
      <c r="B48" s="37" t="s">
        <v>35</v>
      </c>
      <c r="C48" s="195" t="s">
        <v>69</v>
      </c>
      <c r="D48" s="176" t="s">
        <v>27</v>
      </c>
      <c r="E48" s="187">
        <v>349</v>
      </c>
      <c r="F48" s="151">
        <v>0</v>
      </c>
      <c r="G48" s="106">
        <f t="shared" si="0"/>
        <v>0</v>
      </c>
      <c r="H48" s="4"/>
      <c r="IQ48" s="3"/>
      <c r="IR48" s="3"/>
      <c r="IS48" s="3"/>
      <c r="IT48"/>
    </row>
    <row r="49" spans="1:254" s="1" customFormat="1" ht="42" x14ac:dyDescent="0.25">
      <c r="A49" s="74" t="s">
        <v>32</v>
      </c>
      <c r="B49" s="37" t="s">
        <v>35</v>
      </c>
      <c r="C49" s="195" t="s">
        <v>68</v>
      </c>
      <c r="D49" s="176" t="s">
        <v>27</v>
      </c>
      <c r="E49" s="187">
        <v>349</v>
      </c>
      <c r="F49" s="151">
        <v>0</v>
      </c>
      <c r="G49" s="106">
        <f t="shared" si="0"/>
        <v>0</v>
      </c>
      <c r="H49" s="4"/>
      <c r="IQ49" s="3"/>
      <c r="IR49" s="3"/>
      <c r="IS49" s="3"/>
      <c r="IT49"/>
    </row>
    <row r="50" spans="1:254" s="1" customFormat="1" ht="21" x14ac:dyDescent="0.25">
      <c r="A50" s="74" t="s">
        <v>32</v>
      </c>
      <c r="B50" s="37" t="s">
        <v>35</v>
      </c>
      <c r="C50" s="195" t="s">
        <v>76</v>
      </c>
      <c r="D50" s="176" t="s">
        <v>27</v>
      </c>
      <c r="E50" s="187">
        <v>379</v>
      </c>
      <c r="F50" s="151">
        <v>0</v>
      </c>
      <c r="G50" s="106">
        <f t="shared" si="0"/>
        <v>0</v>
      </c>
      <c r="H50" s="4"/>
      <c r="IQ50" s="3"/>
      <c r="IR50" s="3"/>
      <c r="IS50" s="3"/>
      <c r="IT50"/>
    </row>
    <row r="51" spans="1:254" s="1" customFormat="1" ht="42.75" thickBot="1" x14ac:dyDescent="0.3">
      <c r="A51" s="72"/>
      <c r="B51" s="39"/>
      <c r="C51" s="196" t="s">
        <v>73</v>
      </c>
      <c r="D51" s="178" t="s">
        <v>27</v>
      </c>
      <c r="E51" s="201">
        <v>449</v>
      </c>
      <c r="F51" s="152">
        <v>0</v>
      </c>
      <c r="G51" s="107">
        <f t="shared" si="0"/>
        <v>0</v>
      </c>
      <c r="H51" s="4"/>
      <c r="IQ51" s="3"/>
      <c r="IR51" s="3"/>
      <c r="IS51" s="3"/>
      <c r="IT51"/>
    </row>
    <row r="52" spans="1:254" s="1" customFormat="1" ht="42.75" customHeight="1" thickBot="1" x14ac:dyDescent="0.3">
      <c r="A52" s="76"/>
      <c r="B52" s="40"/>
      <c r="C52" s="41" t="s">
        <v>24</v>
      </c>
      <c r="D52" s="41"/>
      <c r="E52" s="139"/>
      <c r="F52" s="20"/>
      <c r="G52" s="60"/>
      <c r="H52" s="4"/>
      <c r="IQ52" s="3"/>
      <c r="IR52" s="3"/>
      <c r="IS52" s="3"/>
      <c r="IT52"/>
    </row>
    <row r="53" spans="1:254" s="1" customFormat="1" ht="21" x14ac:dyDescent="0.25">
      <c r="A53" s="73" t="s">
        <v>32</v>
      </c>
      <c r="B53" s="42" t="s">
        <v>33</v>
      </c>
      <c r="C53" s="179" t="s">
        <v>41</v>
      </c>
      <c r="D53" s="175" t="s">
        <v>22</v>
      </c>
      <c r="E53" s="140">
        <v>162</v>
      </c>
      <c r="F53" s="17">
        <v>0</v>
      </c>
      <c r="G53" s="61">
        <f t="shared" si="0"/>
        <v>0</v>
      </c>
      <c r="H53" s="4"/>
      <c r="IQ53" s="3"/>
      <c r="IR53" s="3"/>
      <c r="IS53" s="3"/>
      <c r="IT53"/>
    </row>
    <row r="54" spans="1:254" s="1" customFormat="1" ht="21" x14ac:dyDescent="0.25">
      <c r="A54" s="74" t="s">
        <v>32</v>
      </c>
      <c r="B54" s="37" t="s">
        <v>33</v>
      </c>
      <c r="C54" s="180" t="s">
        <v>51</v>
      </c>
      <c r="D54" s="176" t="s">
        <v>23</v>
      </c>
      <c r="E54" s="141">
        <v>281</v>
      </c>
      <c r="F54" s="18">
        <v>0</v>
      </c>
      <c r="G54" s="62">
        <f t="shared" si="0"/>
        <v>0</v>
      </c>
      <c r="H54" s="4"/>
      <c r="J54" s="15"/>
      <c r="IQ54" s="3"/>
      <c r="IR54" s="3"/>
      <c r="IS54" s="3"/>
      <c r="IT54"/>
    </row>
    <row r="55" spans="1:254" s="1" customFormat="1" ht="21.75" thickBot="1" x14ac:dyDescent="0.3">
      <c r="A55" s="74" t="s">
        <v>32</v>
      </c>
      <c r="B55" s="112" t="s">
        <v>35</v>
      </c>
      <c r="C55" s="183" t="s">
        <v>64</v>
      </c>
      <c r="D55" s="178" t="s">
        <v>27</v>
      </c>
      <c r="E55" s="142">
        <v>472</v>
      </c>
      <c r="F55" s="19">
        <v>0</v>
      </c>
      <c r="G55" s="63">
        <f t="shared" si="0"/>
        <v>0</v>
      </c>
      <c r="H55" s="4"/>
      <c r="K55" s="4"/>
      <c r="L55" s="4"/>
      <c r="M55" s="4"/>
      <c r="IQ55" s="3"/>
      <c r="IR55" s="3"/>
      <c r="IS55" s="3"/>
      <c r="IT55"/>
    </row>
    <row r="56" spans="1:254" s="1" customFormat="1" ht="39" customHeight="1" thickBot="1" x14ac:dyDescent="0.3">
      <c r="A56" s="76"/>
      <c r="B56" s="40"/>
      <c r="C56" s="43" t="s">
        <v>29</v>
      </c>
      <c r="D56" s="54"/>
      <c r="E56" s="139"/>
      <c r="F56" s="20"/>
      <c r="G56" s="60"/>
      <c r="H56" s="4"/>
      <c r="K56" s="4"/>
      <c r="L56" s="4"/>
      <c r="M56" s="4"/>
      <c r="IQ56" s="3"/>
      <c r="IR56" s="3"/>
      <c r="IS56" s="3"/>
      <c r="IT56"/>
    </row>
    <row r="57" spans="1:254" s="1" customFormat="1" ht="21" x14ac:dyDescent="0.25">
      <c r="A57" s="74" t="s">
        <v>32</v>
      </c>
      <c r="B57" s="113" t="s">
        <v>35</v>
      </c>
      <c r="C57" s="179" t="s">
        <v>77</v>
      </c>
      <c r="D57" s="175" t="s">
        <v>22</v>
      </c>
      <c r="E57" s="140">
        <v>162</v>
      </c>
      <c r="F57" s="17">
        <v>0</v>
      </c>
      <c r="G57" s="61">
        <f t="shared" si="0"/>
        <v>0</v>
      </c>
      <c r="H57" s="4"/>
      <c r="K57" s="4"/>
      <c r="L57" s="4"/>
      <c r="M57" s="4"/>
      <c r="IQ57" s="3"/>
      <c r="IR57" s="3"/>
      <c r="IS57" s="3"/>
      <c r="IT57"/>
    </row>
    <row r="58" spans="1:254" s="1" customFormat="1" ht="21" x14ac:dyDescent="0.25">
      <c r="A58" s="74" t="s">
        <v>32</v>
      </c>
      <c r="B58" s="114" t="s">
        <v>35</v>
      </c>
      <c r="C58" s="192" t="s">
        <v>78</v>
      </c>
      <c r="D58" s="176" t="s">
        <v>23</v>
      </c>
      <c r="E58" s="141">
        <v>281</v>
      </c>
      <c r="F58" s="18">
        <v>0</v>
      </c>
      <c r="G58" s="62">
        <f t="shared" si="0"/>
        <v>0</v>
      </c>
      <c r="H58" s="4"/>
      <c r="K58" s="4"/>
      <c r="L58" s="4"/>
      <c r="M58" s="4"/>
      <c r="IQ58" s="3"/>
      <c r="IR58" s="3"/>
      <c r="IS58" s="3"/>
      <c r="IT58"/>
    </row>
    <row r="59" spans="1:254" s="1" customFormat="1" ht="21.75" thickBot="1" x14ac:dyDescent="0.3">
      <c r="A59" s="110"/>
      <c r="B59" s="117" t="s">
        <v>34</v>
      </c>
      <c r="C59" s="193" t="s">
        <v>79</v>
      </c>
      <c r="D59" s="178" t="s">
        <v>27</v>
      </c>
      <c r="E59" s="142">
        <v>472</v>
      </c>
      <c r="F59" s="19">
        <v>0</v>
      </c>
      <c r="G59" s="63">
        <f t="shared" si="0"/>
        <v>0</v>
      </c>
      <c r="H59" s="4"/>
      <c r="K59" s="4"/>
      <c r="L59" s="4"/>
      <c r="M59" s="4"/>
      <c r="IQ59" s="3"/>
      <c r="IR59" s="3"/>
      <c r="IS59" s="3"/>
      <c r="IT59"/>
    </row>
    <row r="60" spans="1:254" s="1" customFormat="1" ht="41.25" customHeight="1" thickBot="1" x14ac:dyDescent="0.3">
      <c r="A60" s="76"/>
      <c r="B60" s="40"/>
      <c r="C60" s="44" t="s">
        <v>30</v>
      </c>
      <c r="D60" s="41"/>
      <c r="E60" s="139"/>
      <c r="F60" s="20"/>
      <c r="G60" s="60"/>
      <c r="H60" s="4"/>
      <c r="K60" s="4"/>
      <c r="L60" s="4"/>
      <c r="M60" s="4"/>
      <c r="IQ60" s="3"/>
      <c r="IR60" s="3"/>
      <c r="IS60" s="3"/>
      <c r="IT60"/>
    </row>
    <row r="61" spans="1:254" s="1" customFormat="1" ht="21" x14ac:dyDescent="0.25">
      <c r="A61" s="73"/>
      <c r="B61" s="36" t="s">
        <v>34</v>
      </c>
      <c r="C61" s="179" t="s">
        <v>81</v>
      </c>
      <c r="D61" s="175" t="s">
        <v>22</v>
      </c>
      <c r="E61" s="140">
        <v>130</v>
      </c>
      <c r="F61" s="17">
        <v>0</v>
      </c>
      <c r="G61" s="61">
        <f t="shared" si="0"/>
        <v>0</v>
      </c>
      <c r="H61" s="4"/>
      <c r="K61" s="4"/>
      <c r="L61" s="4"/>
      <c r="M61" s="4"/>
      <c r="IQ61" s="3"/>
      <c r="IR61" s="3"/>
      <c r="IS61" s="3"/>
      <c r="IT61"/>
    </row>
    <row r="62" spans="1:254" s="1" customFormat="1" ht="21" x14ac:dyDescent="0.25">
      <c r="A62" s="74" t="s">
        <v>32</v>
      </c>
      <c r="B62" s="37" t="s">
        <v>35</v>
      </c>
      <c r="C62" s="180" t="s">
        <v>87</v>
      </c>
      <c r="D62" s="176" t="s">
        <v>22</v>
      </c>
      <c r="E62" s="141">
        <v>129</v>
      </c>
      <c r="F62" s="18">
        <v>0</v>
      </c>
      <c r="G62" s="62">
        <f t="shared" si="0"/>
        <v>0</v>
      </c>
      <c r="H62" s="4"/>
      <c r="K62" s="4"/>
      <c r="L62" s="4"/>
      <c r="M62" s="4"/>
      <c r="IQ62" s="3"/>
      <c r="IR62" s="3"/>
      <c r="IS62" s="3"/>
      <c r="IT62"/>
    </row>
    <row r="63" spans="1:254" s="1" customFormat="1" ht="21" x14ac:dyDescent="0.25">
      <c r="A63" s="74" t="s">
        <v>32</v>
      </c>
      <c r="B63" s="37" t="s">
        <v>35</v>
      </c>
      <c r="C63" s="180" t="s">
        <v>86</v>
      </c>
      <c r="D63" s="176" t="s">
        <v>22</v>
      </c>
      <c r="E63" s="141">
        <v>95</v>
      </c>
      <c r="F63" s="18">
        <v>0</v>
      </c>
      <c r="G63" s="62">
        <f t="shared" si="0"/>
        <v>0</v>
      </c>
      <c r="H63" s="4"/>
      <c r="IQ63" s="3"/>
      <c r="IR63" s="3"/>
      <c r="IS63" s="3"/>
      <c r="IT63"/>
    </row>
    <row r="64" spans="1:254" s="1" customFormat="1" ht="21" x14ac:dyDescent="0.25">
      <c r="A64" s="74" t="s">
        <v>32</v>
      </c>
      <c r="B64" s="37" t="s">
        <v>35</v>
      </c>
      <c r="C64" s="180" t="s">
        <v>85</v>
      </c>
      <c r="D64" s="176" t="s">
        <v>22</v>
      </c>
      <c r="E64" s="141">
        <v>85</v>
      </c>
      <c r="F64" s="18">
        <v>0</v>
      </c>
      <c r="G64" s="62">
        <f t="shared" si="0"/>
        <v>0</v>
      </c>
      <c r="H64" s="4"/>
      <c r="IQ64" s="3"/>
      <c r="IR64" s="3"/>
      <c r="IS64" s="3"/>
      <c r="IT64"/>
    </row>
    <row r="65" spans="1:254" s="1" customFormat="1" ht="21" x14ac:dyDescent="0.25">
      <c r="A65" s="74" t="s">
        <v>32</v>
      </c>
      <c r="B65" s="37" t="s">
        <v>35</v>
      </c>
      <c r="C65" s="180" t="s">
        <v>83</v>
      </c>
      <c r="D65" s="176" t="s">
        <v>22</v>
      </c>
      <c r="E65" s="141">
        <v>149</v>
      </c>
      <c r="F65" s="18">
        <v>0</v>
      </c>
      <c r="G65" s="62">
        <f t="shared" si="0"/>
        <v>0</v>
      </c>
      <c r="H65" s="4"/>
      <c r="IQ65" s="3"/>
      <c r="IR65" s="3"/>
      <c r="IS65" s="3"/>
      <c r="IT65"/>
    </row>
    <row r="66" spans="1:254" s="1" customFormat="1" ht="21" x14ac:dyDescent="0.25">
      <c r="A66" s="74" t="s">
        <v>32</v>
      </c>
      <c r="B66" s="37" t="s">
        <v>35</v>
      </c>
      <c r="C66" s="180" t="s">
        <v>82</v>
      </c>
      <c r="D66" s="176" t="s">
        <v>22</v>
      </c>
      <c r="E66" s="141">
        <v>195</v>
      </c>
      <c r="F66" s="18">
        <v>0</v>
      </c>
      <c r="G66" s="62">
        <f t="shared" si="0"/>
        <v>0</v>
      </c>
      <c r="H66" s="4"/>
      <c r="IQ66" s="3"/>
      <c r="IR66" s="3"/>
      <c r="IS66" s="3"/>
      <c r="IT66"/>
    </row>
    <row r="67" spans="1:254" s="1" customFormat="1" ht="21" x14ac:dyDescent="0.25">
      <c r="A67" s="74" t="s">
        <v>32</v>
      </c>
      <c r="B67" s="37" t="s">
        <v>35</v>
      </c>
      <c r="C67" s="180" t="s">
        <v>80</v>
      </c>
      <c r="D67" s="176" t="s">
        <v>22</v>
      </c>
      <c r="E67" s="141">
        <v>139</v>
      </c>
      <c r="F67" s="18">
        <v>0</v>
      </c>
      <c r="G67" s="62">
        <f t="shared" si="0"/>
        <v>0</v>
      </c>
      <c r="H67" s="4"/>
      <c r="IQ67" s="3"/>
      <c r="IR67" s="3"/>
      <c r="IS67" s="3"/>
      <c r="IT67"/>
    </row>
    <row r="68" spans="1:254" s="1" customFormat="1" ht="21" x14ac:dyDescent="0.25">
      <c r="A68" s="74" t="s">
        <v>32</v>
      </c>
      <c r="B68" s="37" t="s">
        <v>35</v>
      </c>
      <c r="C68" s="180" t="s">
        <v>84</v>
      </c>
      <c r="D68" s="176" t="s">
        <v>22</v>
      </c>
      <c r="E68" s="141">
        <v>99</v>
      </c>
      <c r="F68" s="18">
        <v>0</v>
      </c>
      <c r="G68" s="62">
        <f t="shared" si="0"/>
        <v>0</v>
      </c>
      <c r="H68" s="4"/>
      <c r="IQ68" s="3"/>
      <c r="IR68" s="3"/>
      <c r="IS68" s="3"/>
      <c r="IT68"/>
    </row>
    <row r="69" spans="1:254" s="1" customFormat="1" ht="21" x14ac:dyDescent="0.25">
      <c r="A69" s="74"/>
      <c r="B69" s="38" t="s">
        <v>34</v>
      </c>
      <c r="C69" s="180" t="s">
        <v>89</v>
      </c>
      <c r="D69" s="176" t="s">
        <v>22</v>
      </c>
      <c r="E69" s="141">
        <v>144</v>
      </c>
      <c r="F69" s="18">
        <v>0</v>
      </c>
      <c r="G69" s="62">
        <f t="shared" si="0"/>
        <v>0</v>
      </c>
      <c r="H69" s="4"/>
      <c r="IQ69" s="3"/>
      <c r="IR69" s="3"/>
      <c r="IS69" s="3"/>
      <c r="IT69"/>
    </row>
    <row r="70" spans="1:254" s="1" customFormat="1" ht="21" x14ac:dyDescent="0.25">
      <c r="A70" s="74"/>
      <c r="B70" s="38"/>
      <c r="C70" s="180" t="s">
        <v>90</v>
      </c>
      <c r="D70" s="176" t="s">
        <v>22</v>
      </c>
      <c r="E70" s="141">
        <v>164</v>
      </c>
      <c r="F70" s="18">
        <v>0</v>
      </c>
      <c r="G70" s="62">
        <f t="shared" si="0"/>
        <v>0</v>
      </c>
      <c r="H70" s="4"/>
      <c r="IQ70" s="3"/>
      <c r="IR70" s="3"/>
      <c r="IS70" s="3"/>
      <c r="IT70"/>
    </row>
    <row r="71" spans="1:254" s="1" customFormat="1" ht="21" x14ac:dyDescent="0.25">
      <c r="A71" s="74"/>
      <c r="B71" s="38" t="s">
        <v>34</v>
      </c>
      <c r="C71" s="180" t="s">
        <v>88</v>
      </c>
      <c r="D71" s="176" t="s">
        <v>22</v>
      </c>
      <c r="E71" s="141">
        <v>185</v>
      </c>
      <c r="F71" s="18">
        <v>0</v>
      </c>
      <c r="G71" s="62">
        <f t="shared" si="0"/>
        <v>0</v>
      </c>
      <c r="H71" s="4"/>
      <c r="IQ71" s="3"/>
      <c r="IR71" s="3"/>
      <c r="IS71" s="3"/>
      <c r="IT71"/>
    </row>
    <row r="72" spans="1:254" s="1" customFormat="1" ht="21.75" thickBot="1" x14ac:dyDescent="0.3">
      <c r="A72" s="75"/>
      <c r="B72" s="39"/>
      <c r="C72" s="183" t="s">
        <v>91</v>
      </c>
      <c r="D72" s="178" t="s">
        <v>22</v>
      </c>
      <c r="E72" s="143">
        <v>182</v>
      </c>
      <c r="F72" s="19">
        <v>0</v>
      </c>
      <c r="G72" s="63">
        <f t="shared" si="0"/>
        <v>0</v>
      </c>
      <c r="H72" s="4"/>
      <c r="IQ72" s="3"/>
      <c r="IR72" s="3"/>
      <c r="IS72" s="3"/>
      <c r="IT72"/>
    </row>
    <row r="73" spans="1:254" s="1" customFormat="1" ht="21" x14ac:dyDescent="0.25">
      <c r="A73" s="77"/>
      <c r="B73" s="36" t="s">
        <v>34</v>
      </c>
      <c r="C73" s="179" t="s">
        <v>93</v>
      </c>
      <c r="D73" s="175" t="s">
        <v>23</v>
      </c>
      <c r="E73" s="144">
        <v>219</v>
      </c>
      <c r="F73" s="17">
        <v>0</v>
      </c>
      <c r="G73" s="61">
        <f t="shared" si="0"/>
        <v>0</v>
      </c>
      <c r="H73" s="4"/>
      <c r="IQ73" s="3"/>
      <c r="IR73" s="3"/>
      <c r="IS73" s="3"/>
      <c r="IT73"/>
    </row>
    <row r="74" spans="1:254" s="1" customFormat="1" ht="21" x14ac:dyDescent="0.25">
      <c r="A74" s="71" t="s">
        <v>32</v>
      </c>
      <c r="B74" s="37" t="s">
        <v>35</v>
      </c>
      <c r="C74" s="180" t="s">
        <v>101</v>
      </c>
      <c r="D74" s="176" t="s">
        <v>23</v>
      </c>
      <c r="E74" s="141">
        <v>205</v>
      </c>
      <c r="F74" s="18">
        <v>0</v>
      </c>
      <c r="G74" s="62">
        <f t="shared" si="0"/>
        <v>0</v>
      </c>
      <c r="H74" s="4"/>
      <c r="IQ74" s="3"/>
      <c r="IR74" s="3"/>
      <c r="IS74" s="3"/>
      <c r="IT74"/>
    </row>
    <row r="75" spans="1:254" s="1" customFormat="1" ht="21" x14ac:dyDescent="0.25">
      <c r="A75" s="71" t="s">
        <v>32</v>
      </c>
      <c r="B75" s="37" t="s">
        <v>35</v>
      </c>
      <c r="C75" s="180" t="s">
        <v>98</v>
      </c>
      <c r="D75" s="176" t="s">
        <v>23</v>
      </c>
      <c r="E75" s="141">
        <v>149</v>
      </c>
      <c r="F75" s="18">
        <v>0</v>
      </c>
      <c r="G75" s="62">
        <f t="shared" si="0"/>
        <v>0</v>
      </c>
      <c r="H75" s="4"/>
      <c r="IQ75" s="3"/>
      <c r="IR75" s="3"/>
      <c r="IS75" s="3"/>
      <c r="IT75"/>
    </row>
    <row r="76" spans="1:254" s="1" customFormat="1" ht="21" x14ac:dyDescent="0.25">
      <c r="A76" s="71" t="s">
        <v>32</v>
      </c>
      <c r="B76" s="37" t="s">
        <v>35</v>
      </c>
      <c r="C76" s="180" t="s">
        <v>97</v>
      </c>
      <c r="D76" s="176" t="s">
        <v>23</v>
      </c>
      <c r="E76" s="141">
        <v>139</v>
      </c>
      <c r="F76" s="18">
        <v>0</v>
      </c>
      <c r="G76" s="62">
        <f t="shared" si="0"/>
        <v>0</v>
      </c>
      <c r="H76" s="4"/>
      <c r="IQ76" s="3"/>
      <c r="IR76" s="3"/>
      <c r="IS76" s="3"/>
      <c r="IT76"/>
    </row>
    <row r="77" spans="1:254" s="1" customFormat="1" ht="21" x14ac:dyDescent="0.25">
      <c r="A77" s="71"/>
      <c r="B77" s="38"/>
      <c r="C77" s="180" t="s">
        <v>95</v>
      </c>
      <c r="D77" s="176" t="s">
        <v>23</v>
      </c>
      <c r="E77" s="141">
        <v>263</v>
      </c>
      <c r="F77" s="18">
        <v>0</v>
      </c>
      <c r="G77" s="62">
        <f t="shared" si="0"/>
        <v>0</v>
      </c>
      <c r="H77" s="4"/>
      <c r="IQ77" s="3"/>
      <c r="IR77" s="3"/>
      <c r="IS77" s="3"/>
      <c r="IT77"/>
    </row>
    <row r="78" spans="1:254" s="1" customFormat="1" ht="21" x14ac:dyDescent="0.25">
      <c r="A78" s="71" t="s">
        <v>32</v>
      </c>
      <c r="B78" s="37" t="s">
        <v>35</v>
      </c>
      <c r="C78" s="180" t="s">
        <v>94</v>
      </c>
      <c r="D78" s="176" t="s">
        <v>23</v>
      </c>
      <c r="E78" s="141">
        <v>355</v>
      </c>
      <c r="F78" s="18">
        <v>0</v>
      </c>
      <c r="G78" s="62">
        <f t="shared" si="0"/>
        <v>0</v>
      </c>
      <c r="H78" s="4"/>
      <c r="IQ78" s="3"/>
      <c r="IR78" s="3"/>
      <c r="IS78" s="3"/>
      <c r="IT78"/>
    </row>
    <row r="79" spans="1:254" s="1" customFormat="1" ht="21" x14ac:dyDescent="0.25">
      <c r="A79" s="71" t="s">
        <v>32</v>
      </c>
      <c r="B79" s="37" t="s">
        <v>35</v>
      </c>
      <c r="C79" s="180" t="s">
        <v>92</v>
      </c>
      <c r="D79" s="176" t="s">
        <v>23</v>
      </c>
      <c r="E79" s="141">
        <v>226</v>
      </c>
      <c r="F79" s="18">
        <v>0</v>
      </c>
      <c r="G79" s="62">
        <f t="shared" si="0"/>
        <v>0</v>
      </c>
      <c r="H79" s="4"/>
      <c r="IQ79" s="3"/>
      <c r="IR79" s="3"/>
      <c r="IS79" s="3"/>
      <c r="IT79"/>
    </row>
    <row r="80" spans="1:254" s="1" customFormat="1" ht="21" x14ac:dyDescent="0.25">
      <c r="A80" s="71" t="s">
        <v>32</v>
      </c>
      <c r="B80" s="37" t="s">
        <v>35</v>
      </c>
      <c r="C80" s="180" t="s">
        <v>96</v>
      </c>
      <c r="D80" s="176" t="s">
        <v>23</v>
      </c>
      <c r="E80" s="141">
        <v>163</v>
      </c>
      <c r="F80" s="18">
        <v>0</v>
      </c>
      <c r="G80" s="62">
        <f t="shared" si="0"/>
        <v>0</v>
      </c>
      <c r="H80" s="4"/>
      <c r="IQ80" s="3"/>
      <c r="IR80" s="3"/>
      <c r="IS80" s="3"/>
      <c r="IT80"/>
    </row>
    <row r="81" spans="1:254" s="1" customFormat="1" ht="21" x14ac:dyDescent="0.25">
      <c r="A81" s="71"/>
      <c r="B81" s="38" t="s">
        <v>34</v>
      </c>
      <c r="C81" s="180" t="s">
        <v>102</v>
      </c>
      <c r="D81" s="176" t="s">
        <v>23</v>
      </c>
      <c r="E81" s="141">
        <v>253</v>
      </c>
      <c r="F81" s="18">
        <v>0</v>
      </c>
      <c r="G81" s="62">
        <f t="shared" ref="G81:G125" si="1">E81*F81</f>
        <v>0</v>
      </c>
      <c r="H81" s="4"/>
      <c r="IQ81" s="3"/>
      <c r="IR81" s="3"/>
      <c r="IS81" s="3"/>
      <c r="IT81"/>
    </row>
    <row r="82" spans="1:254" s="1" customFormat="1" ht="21" x14ac:dyDescent="0.25">
      <c r="A82" s="71"/>
      <c r="B82" s="38"/>
      <c r="C82" s="180" t="s">
        <v>99</v>
      </c>
      <c r="D82" s="176" t="s">
        <v>23</v>
      </c>
      <c r="E82" s="141">
        <v>288</v>
      </c>
      <c r="F82" s="18">
        <v>0</v>
      </c>
      <c r="G82" s="62">
        <f t="shared" si="1"/>
        <v>0</v>
      </c>
      <c r="H82" s="4"/>
      <c r="IQ82" s="3"/>
      <c r="IR82" s="3"/>
      <c r="IS82" s="3"/>
      <c r="IT82"/>
    </row>
    <row r="83" spans="1:254" s="1" customFormat="1" ht="21" x14ac:dyDescent="0.25">
      <c r="A83" s="71" t="s">
        <v>32</v>
      </c>
      <c r="B83" s="37" t="s">
        <v>35</v>
      </c>
      <c r="C83" s="180" t="s">
        <v>103</v>
      </c>
      <c r="D83" s="176" t="s">
        <v>23</v>
      </c>
      <c r="E83" s="141">
        <v>325</v>
      </c>
      <c r="F83" s="18">
        <v>0</v>
      </c>
      <c r="G83" s="62">
        <f t="shared" si="1"/>
        <v>0</v>
      </c>
      <c r="H83" s="4"/>
      <c r="IQ83" s="3"/>
      <c r="IR83" s="3"/>
      <c r="IS83" s="3"/>
      <c r="IT83"/>
    </row>
    <row r="84" spans="1:254" s="1" customFormat="1" ht="21.75" thickBot="1" x14ac:dyDescent="0.3">
      <c r="A84" s="78"/>
      <c r="B84" s="45"/>
      <c r="C84" s="192" t="s">
        <v>100</v>
      </c>
      <c r="D84" s="190" t="s">
        <v>23</v>
      </c>
      <c r="E84" s="143">
        <v>325</v>
      </c>
      <c r="F84" s="19">
        <v>0</v>
      </c>
      <c r="G84" s="64">
        <f t="shared" si="1"/>
        <v>0</v>
      </c>
      <c r="H84" s="4"/>
      <c r="IQ84" s="3"/>
      <c r="IR84" s="3"/>
      <c r="IS84" s="3"/>
      <c r="IT84"/>
    </row>
    <row r="85" spans="1:254" s="1" customFormat="1" ht="21" x14ac:dyDescent="0.25">
      <c r="A85" s="71" t="s">
        <v>32</v>
      </c>
      <c r="B85" s="42" t="s">
        <v>35</v>
      </c>
      <c r="C85" s="179" t="s">
        <v>105</v>
      </c>
      <c r="D85" s="175" t="s">
        <v>27</v>
      </c>
      <c r="E85" s="144">
        <v>339</v>
      </c>
      <c r="F85" s="17">
        <v>0</v>
      </c>
      <c r="G85" s="57">
        <f t="shared" si="1"/>
        <v>0</v>
      </c>
      <c r="H85" s="4"/>
      <c r="IQ85" s="3"/>
      <c r="IR85" s="3"/>
      <c r="IS85" s="3"/>
      <c r="IT85"/>
    </row>
    <row r="86" spans="1:254" s="1" customFormat="1" ht="21" x14ac:dyDescent="0.25">
      <c r="A86" s="71" t="s">
        <v>32</v>
      </c>
      <c r="B86" s="37" t="s">
        <v>35</v>
      </c>
      <c r="C86" s="180" t="s">
        <v>113</v>
      </c>
      <c r="D86" s="176" t="s">
        <v>27</v>
      </c>
      <c r="E86" s="141">
        <v>332</v>
      </c>
      <c r="F86" s="18">
        <v>0</v>
      </c>
      <c r="G86" s="58">
        <f t="shared" si="1"/>
        <v>0</v>
      </c>
      <c r="H86" s="4"/>
      <c r="IQ86" s="3"/>
      <c r="IR86" s="3"/>
      <c r="IS86" s="3"/>
      <c r="IT86"/>
    </row>
    <row r="87" spans="1:254" s="1" customFormat="1" ht="21" x14ac:dyDescent="0.25">
      <c r="A87" s="71" t="s">
        <v>32</v>
      </c>
      <c r="B87" s="37" t="s">
        <v>35</v>
      </c>
      <c r="C87" s="180" t="s">
        <v>110</v>
      </c>
      <c r="D87" s="176" t="s">
        <v>27</v>
      </c>
      <c r="E87" s="141">
        <v>225</v>
      </c>
      <c r="F87" s="18">
        <v>0</v>
      </c>
      <c r="G87" s="58">
        <f t="shared" si="1"/>
        <v>0</v>
      </c>
      <c r="H87" s="4"/>
      <c r="IQ87" s="3"/>
      <c r="IR87" s="3"/>
      <c r="IS87" s="3"/>
      <c r="IT87"/>
    </row>
    <row r="88" spans="1:254" s="1" customFormat="1" ht="21" x14ac:dyDescent="0.25">
      <c r="A88" s="71" t="s">
        <v>32</v>
      </c>
      <c r="B88" s="37" t="s">
        <v>35</v>
      </c>
      <c r="C88" s="180" t="s">
        <v>109</v>
      </c>
      <c r="D88" s="176" t="s">
        <v>27</v>
      </c>
      <c r="E88" s="141">
        <v>209</v>
      </c>
      <c r="F88" s="18">
        <v>0</v>
      </c>
      <c r="G88" s="58">
        <f t="shared" si="1"/>
        <v>0</v>
      </c>
      <c r="H88" s="4"/>
      <c r="IQ88" s="3"/>
      <c r="IR88" s="3"/>
      <c r="IS88" s="3"/>
      <c r="IT88"/>
    </row>
    <row r="89" spans="1:254" s="1" customFormat="1" ht="21" x14ac:dyDescent="0.25">
      <c r="A89" s="74"/>
      <c r="B89" s="38"/>
      <c r="C89" s="180" t="s">
        <v>107</v>
      </c>
      <c r="D89" s="176" t="s">
        <v>27</v>
      </c>
      <c r="E89" s="141">
        <v>439</v>
      </c>
      <c r="F89" s="18">
        <v>0</v>
      </c>
      <c r="G89" s="58">
        <f t="shared" si="1"/>
        <v>0</v>
      </c>
      <c r="H89" s="4"/>
      <c r="IQ89" s="3"/>
      <c r="IR89" s="3"/>
      <c r="IS89" s="3"/>
      <c r="IT89"/>
    </row>
    <row r="90" spans="1:254" s="1" customFormat="1" ht="21" x14ac:dyDescent="0.25">
      <c r="A90" s="71" t="s">
        <v>32</v>
      </c>
      <c r="B90" s="37" t="s">
        <v>35</v>
      </c>
      <c r="C90" s="180" t="s">
        <v>106</v>
      </c>
      <c r="D90" s="176" t="s">
        <v>27</v>
      </c>
      <c r="E90" s="141">
        <v>539</v>
      </c>
      <c r="F90" s="18">
        <v>0</v>
      </c>
      <c r="G90" s="58">
        <f t="shared" si="1"/>
        <v>0</v>
      </c>
      <c r="H90" s="4"/>
      <c r="IQ90" s="3"/>
      <c r="IR90" s="3"/>
      <c r="IS90" s="3"/>
      <c r="IT90"/>
    </row>
    <row r="91" spans="1:254" s="1" customFormat="1" ht="21" x14ac:dyDescent="0.25">
      <c r="A91" s="71" t="s">
        <v>32</v>
      </c>
      <c r="B91" s="37" t="s">
        <v>35</v>
      </c>
      <c r="C91" s="180" t="s">
        <v>104</v>
      </c>
      <c r="D91" s="176" t="s">
        <v>27</v>
      </c>
      <c r="E91" s="141">
        <v>369</v>
      </c>
      <c r="F91" s="18">
        <v>0</v>
      </c>
      <c r="G91" s="58">
        <f t="shared" si="1"/>
        <v>0</v>
      </c>
      <c r="H91" s="4"/>
      <c r="IQ91" s="3"/>
      <c r="IR91" s="3"/>
      <c r="IS91" s="3"/>
      <c r="IT91"/>
    </row>
    <row r="92" spans="1:254" s="1" customFormat="1" ht="21" x14ac:dyDescent="0.25">
      <c r="A92" s="74"/>
      <c r="B92" s="38" t="s">
        <v>34</v>
      </c>
      <c r="C92" s="180" t="s">
        <v>108</v>
      </c>
      <c r="D92" s="176" t="s">
        <v>27</v>
      </c>
      <c r="E92" s="141">
        <v>259</v>
      </c>
      <c r="F92" s="18">
        <v>0</v>
      </c>
      <c r="G92" s="58">
        <f t="shared" si="1"/>
        <v>0</v>
      </c>
      <c r="H92" s="4"/>
      <c r="IQ92" s="3"/>
      <c r="IR92" s="3"/>
      <c r="IS92" s="3"/>
      <c r="IT92"/>
    </row>
    <row r="93" spans="1:254" s="1" customFormat="1" ht="21" x14ac:dyDescent="0.25">
      <c r="A93" s="74"/>
      <c r="B93" s="38" t="s">
        <v>34</v>
      </c>
      <c r="C93" s="180" t="s">
        <v>114</v>
      </c>
      <c r="D93" s="176" t="s">
        <v>27</v>
      </c>
      <c r="E93" s="141">
        <v>419</v>
      </c>
      <c r="F93" s="18">
        <v>0</v>
      </c>
      <c r="G93" s="58">
        <f t="shared" si="1"/>
        <v>0</v>
      </c>
      <c r="H93" s="4"/>
      <c r="IQ93" s="3"/>
      <c r="IR93" s="3"/>
      <c r="IS93" s="3"/>
      <c r="IT93"/>
    </row>
    <row r="94" spans="1:254" s="1" customFormat="1" ht="21" x14ac:dyDescent="0.25">
      <c r="A94" s="74"/>
      <c r="B94" s="38"/>
      <c r="C94" s="180" t="s">
        <v>111</v>
      </c>
      <c r="D94" s="176" t="s">
        <v>27</v>
      </c>
      <c r="E94" s="141">
        <v>479</v>
      </c>
      <c r="F94" s="18">
        <v>0</v>
      </c>
      <c r="G94" s="58">
        <f t="shared" si="1"/>
        <v>0</v>
      </c>
      <c r="H94" s="4"/>
      <c r="IQ94" s="3"/>
      <c r="IR94" s="3"/>
      <c r="IS94" s="3"/>
      <c r="IT94"/>
    </row>
    <row r="95" spans="1:254" s="1" customFormat="1" ht="21" x14ac:dyDescent="0.25">
      <c r="A95" s="71" t="s">
        <v>32</v>
      </c>
      <c r="B95" s="37" t="s">
        <v>35</v>
      </c>
      <c r="C95" s="180" t="s">
        <v>116</v>
      </c>
      <c r="D95" s="176" t="s">
        <v>27</v>
      </c>
      <c r="E95" s="141">
        <v>530</v>
      </c>
      <c r="F95" s="18">
        <v>0</v>
      </c>
      <c r="G95" s="58">
        <f t="shared" si="1"/>
        <v>0</v>
      </c>
      <c r="H95" s="4"/>
      <c r="IQ95" s="3"/>
      <c r="IR95" s="3"/>
      <c r="IS95" s="3"/>
      <c r="IT95"/>
    </row>
    <row r="96" spans="1:254" s="1" customFormat="1" ht="21.75" thickBot="1" x14ac:dyDescent="0.3">
      <c r="A96" s="75"/>
      <c r="B96" s="39" t="s">
        <v>34</v>
      </c>
      <c r="C96" s="183" t="s">
        <v>112</v>
      </c>
      <c r="D96" s="178" t="s">
        <v>27</v>
      </c>
      <c r="E96" s="142">
        <v>545</v>
      </c>
      <c r="F96" s="19">
        <v>0</v>
      </c>
      <c r="G96" s="59">
        <f t="shared" si="1"/>
        <v>0</v>
      </c>
      <c r="H96" s="4"/>
      <c r="IQ96" s="3"/>
      <c r="IR96" s="3"/>
      <c r="IS96" s="3"/>
      <c r="IT96"/>
    </row>
    <row r="97" spans="1:254" s="1" customFormat="1" ht="44.25" customHeight="1" thickBot="1" x14ac:dyDescent="0.3">
      <c r="A97" s="76"/>
      <c r="B97" s="40"/>
      <c r="C97" s="44" t="s">
        <v>31</v>
      </c>
      <c r="D97" s="54"/>
      <c r="E97" s="139"/>
      <c r="F97" s="20"/>
      <c r="G97" s="60"/>
      <c r="H97" s="4"/>
      <c r="IQ97" s="3"/>
      <c r="IR97" s="3"/>
      <c r="IS97" s="3"/>
      <c r="IT97"/>
    </row>
    <row r="98" spans="1:254" s="1" customFormat="1" ht="21" x14ac:dyDescent="0.25">
      <c r="A98" s="73" t="s">
        <v>32</v>
      </c>
      <c r="B98" s="42" t="s">
        <v>35</v>
      </c>
      <c r="C98" s="179" t="s">
        <v>121</v>
      </c>
      <c r="D98" s="175" t="s">
        <v>22</v>
      </c>
      <c r="E98" s="186">
        <v>162</v>
      </c>
      <c r="F98" s="17">
        <v>0</v>
      </c>
      <c r="G98" s="57">
        <f t="shared" si="1"/>
        <v>0</v>
      </c>
      <c r="H98" s="4"/>
      <c r="IQ98" s="3"/>
      <c r="IR98" s="3"/>
      <c r="IS98" s="3"/>
      <c r="IT98"/>
    </row>
    <row r="99" spans="1:254" s="1" customFormat="1" ht="21" x14ac:dyDescent="0.25">
      <c r="A99" s="74" t="s">
        <v>32</v>
      </c>
      <c r="B99" s="37" t="s">
        <v>35</v>
      </c>
      <c r="C99" s="180" t="s">
        <v>126</v>
      </c>
      <c r="D99" s="176" t="s">
        <v>22</v>
      </c>
      <c r="E99" s="187">
        <v>113</v>
      </c>
      <c r="F99" s="18">
        <v>0</v>
      </c>
      <c r="G99" s="58">
        <f t="shared" si="1"/>
        <v>0</v>
      </c>
      <c r="H99" s="4"/>
      <c r="IQ99" s="3"/>
      <c r="IR99" s="3"/>
      <c r="IS99" s="3"/>
      <c r="IT99"/>
    </row>
    <row r="100" spans="1:254" s="1" customFormat="1" ht="21" x14ac:dyDescent="0.25">
      <c r="A100" s="74" t="s">
        <v>32</v>
      </c>
      <c r="B100" s="37" t="s">
        <v>35</v>
      </c>
      <c r="C100" s="180" t="s">
        <v>125</v>
      </c>
      <c r="D100" s="176" t="s">
        <v>22</v>
      </c>
      <c r="E100" s="187">
        <v>240</v>
      </c>
      <c r="F100" s="18">
        <v>0</v>
      </c>
      <c r="G100" s="58">
        <f t="shared" si="1"/>
        <v>0</v>
      </c>
      <c r="H100" s="4"/>
      <c r="IQ100" s="3"/>
      <c r="IR100" s="3"/>
      <c r="IS100" s="3"/>
      <c r="IT100"/>
    </row>
    <row r="101" spans="1:254" s="1" customFormat="1" ht="21" x14ac:dyDescent="0.25">
      <c r="A101" s="74"/>
      <c r="B101" s="38" t="s">
        <v>34</v>
      </c>
      <c r="C101" s="180" t="s">
        <v>119</v>
      </c>
      <c r="D101" s="176" t="s">
        <v>22</v>
      </c>
      <c r="E101" s="187">
        <v>309</v>
      </c>
      <c r="F101" s="18">
        <v>0</v>
      </c>
      <c r="G101" s="58">
        <f t="shared" si="1"/>
        <v>0</v>
      </c>
      <c r="H101" s="4"/>
      <c r="IQ101" s="3"/>
      <c r="IR101" s="3"/>
      <c r="IS101" s="3"/>
      <c r="IT101"/>
    </row>
    <row r="102" spans="1:254" s="1" customFormat="1" ht="21" x14ac:dyDescent="0.25">
      <c r="A102" s="74" t="s">
        <v>32</v>
      </c>
      <c r="B102" s="37" t="s">
        <v>35</v>
      </c>
      <c r="C102" s="180" t="s">
        <v>122</v>
      </c>
      <c r="D102" s="176" t="s">
        <v>22</v>
      </c>
      <c r="E102" s="187">
        <v>279</v>
      </c>
      <c r="F102" s="18">
        <v>0</v>
      </c>
      <c r="G102" s="58">
        <f t="shared" si="1"/>
        <v>0</v>
      </c>
      <c r="H102" s="4"/>
      <c r="IQ102" s="3"/>
      <c r="IR102" s="3"/>
      <c r="IS102" s="3"/>
      <c r="IT102"/>
    </row>
    <row r="103" spans="1:254" s="1" customFormat="1" ht="21" x14ac:dyDescent="0.25">
      <c r="A103" s="74"/>
      <c r="B103" s="38" t="s">
        <v>34</v>
      </c>
      <c r="C103" s="180" t="s">
        <v>120</v>
      </c>
      <c r="D103" s="176" t="s">
        <v>22</v>
      </c>
      <c r="E103" s="188">
        <v>309</v>
      </c>
      <c r="F103" s="18">
        <v>0</v>
      </c>
      <c r="G103" s="58">
        <f t="shared" si="1"/>
        <v>0</v>
      </c>
      <c r="H103" s="4"/>
      <c r="IQ103" s="3"/>
      <c r="IR103" s="3"/>
      <c r="IS103" s="3"/>
      <c r="IT103"/>
    </row>
    <row r="104" spans="1:254" s="1" customFormat="1" ht="21" x14ac:dyDescent="0.25">
      <c r="A104" s="74"/>
      <c r="B104" s="38" t="s">
        <v>34</v>
      </c>
      <c r="C104" s="180" t="s">
        <v>123</v>
      </c>
      <c r="D104" s="176" t="s">
        <v>22</v>
      </c>
      <c r="E104" s="187">
        <v>609</v>
      </c>
      <c r="F104" s="18">
        <v>0</v>
      </c>
      <c r="G104" s="58">
        <f t="shared" si="1"/>
        <v>0</v>
      </c>
      <c r="H104" s="4"/>
      <c r="IQ104" s="3"/>
      <c r="IR104" s="3"/>
      <c r="IS104" s="3"/>
      <c r="IT104"/>
    </row>
    <row r="105" spans="1:254" s="1" customFormat="1" ht="21" x14ac:dyDescent="0.25">
      <c r="A105" s="74"/>
      <c r="B105" s="38"/>
      <c r="C105" s="180" t="s">
        <v>118</v>
      </c>
      <c r="D105" s="176" t="s">
        <v>22</v>
      </c>
      <c r="E105" s="187">
        <v>549</v>
      </c>
      <c r="F105" s="18">
        <v>0</v>
      </c>
      <c r="G105" s="58">
        <f t="shared" si="1"/>
        <v>0</v>
      </c>
      <c r="H105" s="4"/>
      <c r="IQ105" s="3"/>
      <c r="IR105" s="3"/>
      <c r="IS105" s="3"/>
      <c r="IT105"/>
    </row>
    <row r="106" spans="1:254" s="1" customFormat="1" ht="21.75" thickBot="1" x14ac:dyDescent="0.3">
      <c r="A106" s="75"/>
      <c r="B106" s="39"/>
      <c r="C106" s="183" t="s">
        <v>124</v>
      </c>
      <c r="D106" s="178" t="s">
        <v>22</v>
      </c>
      <c r="E106" s="174">
        <v>229</v>
      </c>
      <c r="F106" s="19">
        <v>0</v>
      </c>
      <c r="G106" s="59">
        <f t="shared" si="1"/>
        <v>0</v>
      </c>
      <c r="H106" s="4"/>
      <c r="IQ106" s="3"/>
      <c r="IR106" s="3"/>
      <c r="IS106" s="3"/>
      <c r="IT106"/>
    </row>
    <row r="107" spans="1:254" s="1" customFormat="1" ht="21" x14ac:dyDescent="0.25">
      <c r="A107" s="77" t="s">
        <v>32</v>
      </c>
      <c r="B107" s="42" t="s">
        <v>35</v>
      </c>
      <c r="C107" s="179" t="s">
        <v>130</v>
      </c>
      <c r="D107" s="175" t="s">
        <v>23</v>
      </c>
      <c r="E107" s="172">
        <v>281</v>
      </c>
      <c r="F107" s="17">
        <v>0</v>
      </c>
      <c r="G107" s="57">
        <f t="shared" si="1"/>
        <v>0</v>
      </c>
      <c r="H107" s="4"/>
      <c r="IQ107" s="3"/>
      <c r="IR107" s="3"/>
      <c r="IS107" s="3"/>
      <c r="IT107"/>
    </row>
    <row r="108" spans="1:254" s="1" customFormat="1" ht="21" x14ac:dyDescent="0.25">
      <c r="A108" s="71" t="s">
        <v>32</v>
      </c>
      <c r="B108" s="37" t="s">
        <v>35</v>
      </c>
      <c r="C108" s="180" t="s">
        <v>135</v>
      </c>
      <c r="D108" s="176" t="s">
        <v>23</v>
      </c>
      <c r="E108" s="188">
        <v>185</v>
      </c>
      <c r="F108" s="18">
        <v>0</v>
      </c>
      <c r="G108" s="58">
        <f t="shared" si="1"/>
        <v>0</v>
      </c>
      <c r="H108" s="4"/>
      <c r="IQ108" s="3"/>
      <c r="IR108" s="3"/>
      <c r="IS108" s="3"/>
      <c r="IT108"/>
    </row>
    <row r="109" spans="1:254" s="1" customFormat="1" ht="21" x14ac:dyDescent="0.25">
      <c r="A109" s="71"/>
      <c r="B109" s="38" t="s">
        <v>34</v>
      </c>
      <c r="C109" s="180" t="s">
        <v>134</v>
      </c>
      <c r="D109" s="176" t="s">
        <v>23</v>
      </c>
      <c r="E109" s="188">
        <v>439</v>
      </c>
      <c r="F109" s="18">
        <v>0</v>
      </c>
      <c r="G109" s="58">
        <f t="shared" si="1"/>
        <v>0</v>
      </c>
      <c r="H109" s="4"/>
      <c r="IQ109" s="3"/>
      <c r="IR109" s="3"/>
      <c r="IS109" s="3"/>
      <c r="IT109"/>
    </row>
    <row r="110" spans="1:254" s="1" customFormat="1" ht="21" x14ac:dyDescent="0.25">
      <c r="A110" s="71"/>
      <c r="B110" s="38" t="s">
        <v>34</v>
      </c>
      <c r="C110" s="180" t="s">
        <v>128</v>
      </c>
      <c r="D110" s="176" t="s">
        <v>23</v>
      </c>
      <c r="E110" s="188">
        <v>579</v>
      </c>
      <c r="F110" s="18">
        <v>0</v>
      </c>
      <c r="G110" s="58">
        <f t="shared" si="1"/>
        <v>0</v>
      </c>
      <c r="H110" s="4"/>
      <c r="IQ110" s="3"/>
      <c r="IR110" s="3"/>
      <c r="IS110" s="3"/>
      <c r="IT110"/>
    </row>
    <row r="111" spans="1:254" s="1" customFormat="1" ht="21" x14ac:dyDescent="0.25">
      <c r="A111" s="71"/>
      <c r="B111" s="38" t="s">
        <v>34</v>
      </c>
      <c r="C111" s="180" t="s">
        <v>131</v>
      </c>
      <c r="D111" s="176" t="s">
        <v>23</v>
      </c>
      <c r="E111" s="188">
        <v>499</v>
      </c>
      <c r="F111" s="18">
        <v>0</v>
      </c>
      <c r="G111" s="58">
        <f t="shared" si="1"/>
        <v>0</v>
      </c>
      <c r="H111" s="4"/>
      <c r="IQ111" s="3"/>
      <c r="IR111" s="3"/>
      <c r="IS111" s="3"/>
      <c r="IT111"/>
    </row>
    <row r="112" spans="1:254" s="1" customFormat="1" ht="21" x14ac:dyDescent="0.25">
      <c r="A112" s="71"/>
      <c r="B112" s="38"/>
      <c r="C112" s="180" t="s">
        <v>129</v>
      </c>
      <c r="D112" s="176" t="s">
        <v>23</v>
      </c>
      <c r="E112" s="188">
        <v>569</v>
      </c>
      <c r="F112" s="18">
        <v>0</v>
      </c>
      <c r="G112" s="58">
        <f t="shared" si="1"/>
        <v>0</v>
      </c>
      <c r="H112" s="4"/>
      <c r="IQ112" s="3"/>
      <c r="IR112" s="3"/>
      <c r="IS112" s="3"/>
      <c r="IT112"/>
    </row>
    <row r="113" spans="1:254" s="1" customFormat="1" ht="21" x14ac:dyDescent="0.25">
      <c r="A113" s="71"/>
      <c r="B113" s="38"/>
      <c r="C113" s="180" t="s">
        <v>132</v>
      </c>
      <c r="D113" s="176" t="s">
        <v>23</v>
      </c>
      <c r="E113" s="188">
        <v>1149</v>
      </c>
      <c r="F113" s="18">
        <v>0</v>
      </c>
      <c r="G113" s="58">
        <f t="shared" si="1"/>
        <v>0</v>
      </c>
      <c r="H113" s="4"/>
      <c r="IQ113" s="3"/>
      <c r="IR113" s="3"/>
      <c r="IS113" s="3"/>
      <c r="IT113"/>
    </row>
    <row r="114" spans="1:254" s="1" customFormat="1" ht="21" x14ac:dyDescent="0.25">
      <c r="A114" s="71"/>
      <c r="B114" s="38"/>
      <c r="C114" s="180" t="s">
        <v>127</v>
      </c>
      <c r="D114" s="176" t="s">
        <v>23</v>
      </c>
      <c r="E114" s="188">
        <v>989</v>
      </c>
      <c r="F114" s="18">
        <v>0</v>
      </c>
      <c r="G114" s="58">
        <f t="shared" si="1"/>
        <v>0</v>
      </c>
      <c r="H114" s="4"/>
      <c r="IQ114" s="3"/>
      <c r="IR114" s="3"/>
      <c r="IS114" s="3"/>
      <c r="IT114"/>
    </row>
    <row r="115" spans="1:254" s="1" customFormat="1" ht="21.75" thickBot="1" x14ac:dyDescent="0.3">
      <c r="A115" s="72"/>
      <c r="B115" s="39" t="s">
        <v>34</v>
      </c>
      <c r="C115" s="184" t="s">
        <v>133</v>
      </c>
      <c r="D115" s="190" t="s">
        <v>23</v>
      </c>
      <c r="E115" s="171">
        <v>419</v>
      </c>
      <c r="F115" s="19">
        <v>0</v>
      </c>
      <c r="G115" s="65">
        <f t="shared" ref="G115" si="2">E115*F115</f>
        <v>0</v>
      </c>
      <c r="H115" s="4"/>
      <c r="IQ115" s="3"/>
      <c r="IR115" s="3"/>
      <c r="IS115" s="3"/>
      <c r="IT115"/>
    </row>
    <row r="116" spans="1:254" s="1" customFormat="1" ht="21" x14ac:dyDescent="0.25">
      <c r="A116" s="71" t="s">
        <v>32</v>
      </c>
      <c r="B116" s="46" t="s">
        <v>35</v>
      </c>
      <c r="C116" s="179" t="s">
        <v>115</v>
      </c>
      <c r="D116" s="175" t="s">
        <v>27</v>
      </c>
      <c r="E116" s="172">
        <v>472</v>
      </c>
      <c r="F116" s="82">
        <v>0</v>
      </c>
      <c r="G116" s="57">
        <f t="shared" si="1"/>
        <v>0</v>
      </c>
      <c r="H116" s="4"/>
      <c r="IQ116" s="3"/>
      <c r="IR116" s="3"/>
      <c r="IS116" s="3"/>
      <c r="IT116"/>
    </row>
    <row r="117" spans="1:254" s="1" customFormat="1" ht="21.75" thickBot="1" x14ac:dyDescent="0.3">
      <c r="A117" s="78"/>
      <c r="B117" s="47" t="s">
        <v>34</v>
      </c>
      <c r="C117" s="185" t="s">
        <v>117</v>
      </c>
      <c r="D117" s="191" t="s">
        <v>27</v>
      </c>
      <c r="E117" s="189">
        <v>299</v>
      </c>
      <c r="F117" s="21">
        <v>0</v>
      </c>
      <c r="G117" s="65">
        <f t="shared" si="1"/>
        <v>0</v>
      </c>
      <c r="H117" s="4"/>
      <c r="IQ117" s="3"/>
      <c r="IR117" s="3"/>
      <c r="IS117" s="3"/>
      <c r="IT117"/>
    </row>
    <row r="118" spans="1:254" s="1" customFormat="1" ht="38.25" customHeight="1" thickBot="1" x14ac:dyDescent="0.3">
      <c r="A118" s="79"/>
      <c r="B118" s="48"/>
      <c r="C118" s="49" t="s">
        <v>37</v>
      </c>
      <c r="D118" s="55"/>
      <c r="E118" s="145"/>
      <c r="F118" s="23"/>
      <c r="G118" s="66"/>
      <c r="H118" s="4"/>
      <c r="IQ118" s="3"/>
      <c r="IR118" s="3"/>
      <c r="IS118" s="3"/>
      <c r="IT118"/>
    </row>
    <row r="119" spans="1:254" s="1" customFormat="1" ht="21.75" thickBot="1" x14ac:dyDescent="0.3">
      <c r="A119" s="110" t="s">
        <v>32</v>
      </c>
      <c r="B119" s="115" t="s">
        <v>35</v>
      </c>
      <c r="C119" s="181" t="s">
        <v>136</v>
      </c>
      <c r="D119" s="182" t="s">
        <v>14</v>
      </c>
      <c r="E119" s="146">
        <v>129</v>
      </c>
      <c r="F119" s="22">
        <v>0</v>
      </c>
      <c r="G119" s="67">
        <f t="shared" ref="G119:G122" si="3">E119*F119</f>
        <v>0</v>
      </c>
      <c r="H119" s="4"/>
      <c r="J119" s="4"/>
      <c r="K119" s="4"/>
      <c r="L119" s="4"/>
      <c r="M119" s="4"/>
      <c r="IQ119" s="3"/>
      <c r="IR119" s="3"/>
      <c r="IS119" s="3"/>
      <c r="IT119"/>
    </row>
    <row r="120" spans="1:254" s="1" customFormat="1" ht="41.25" customHeight="1" thickBot="1" x14ac:dyDescent="0.3">
      <c r="A120" s="76"/>
      <c r="B120" s="40"/>
      <c r="C120" s="50" t="s">
        <v>143</v>
      </c>
      <c r="D120" s="54"/>
      <c r="E120" s="145"/>
      <c r="F120" s="20"/>
      <c r="G120" s="60"/>
      <c r="H120" s="4"/>
      <c r="J120" s="4"/>
      <c r="K120" s="4"/>
      <c r="L120" s="4"/>
      <c r="M120" s="4"/>
      <c r="IQ120" s="3"/>
      <c r="IR120" s="3"/>
      <c r="IS120" s="3"/>
      <c r="IT120"/>
    </row>
    <row r="121" spans="1:254" s="1" customFormat="1" ht="21.75" thickBot="1" x14ac:dyDescent="0.3">
      <c r="A121" s="110" t="s">
        <v>32</v>
      </c>
      <c r="B121" s="42" t="s">
        <v>35</v>
      </c>
      <c r="C121" s="51" t="s">
        <v>146</v>
      </c>
      <c r="D121" s="118" t="s">
        <v>144</v>
      </c>
      <c r="E121" s="147">
        <v>95</v>
      </c>
      <c r="F121" s="17">
        <v>0</v>
      </c>
      <c r="G121" s="61">
        <f t="shared" si="3"/>
        <v>0</v>
      </c>
      <c r="H121" s="4"/>
      <c r="J121" s="4"/>
      <c r="K121" s="4"/>
      <c r="L121" s="4"/>
      <c r="M121" s="4"/>
      <c r="IQ121" s="3"/>
      <c r="IR121" s="3"/>
      <c r="IS121" s="3"/>
      <c r="IT121"/>
    </row>
    <row r="122" spans="1:254" s="1" customFormat="1" ht="21.75" thickBot="1" x14ac:dyDescent="0.3">
      <c r="A122" s="110" t="s">
        <v>32</v>
      </c>
      <c r="B122" s="112" t="s">
        <v>35</v>
      </c>
      <c r="C122" s="52" t="s">
        <v>145</v>
      </c>
      <c r="D122" s="119" t="s">
        <v>144</v>
      </c>
      <c r="E122" s="148">
        <v>89</v>
      </c>
      <c r="F122" s="19">
        <v>0</v>
      </c>
      <c r="G122" s="63">
        <f t="shared" si="3"/>
        <v>0</v>
      </c>
      <c r="H122" s="4"/>
      <c r="J122" s="4"/>
      <c r="K122" s="4"/>
      <c r="L122" s="4"/>
      <c r="M122" s="4"/>
      <c r="IQ122" s="3"/>
      <c r="IR122" s="3"/>
      <c r="IS122" s="3"/>
      <c r="IT122"/>
    </row>
    <row r="123" spans="1:254" s="1" customFormat="1" ht="42" customHeight="1" thickBot="1" x14ac:dyDescent="0.3">
      <c r="A123" s="80"/>
      <c r="B123" s="40"/>
      <c r="C123" s="44" t="s">
        <v>15</v>
      </c>
      <c r="D123" s="56"/>
      <c r="E123" s="145"/>
      <c r="F123" s="20"/>
      <c r="G123" s="68"/>
      <c r="H123" s="4"/>
      <c r="J123" s="4"/>
      <c r="K123" s="4"/>
      <c r="L123" s="4"/>
      <c r="M123" s="4"/>
      <c r="IQ123" s="3"/>
      <c r="IR123" s="3"/>
      <c r="IS123" s="3"/>
      <c r="IT123"/>
    </row>
    <row r="124" spans="1:254" s="1" customFormat="1" ht="21" x14ac:dyDescent="0.25">
      <c r="A124" s="108" t="s">
        <v>32</v>
      </c>
      <c r="B124" s="116" t="s">
        <v>35</v>
      </c>
      <c r="C124" s="179" t="s">
        <v>137</v>
      </c>
      <c r="D124" s="175" t="s">
        <v>16</v>
      </c>
      <c r="E124" s="169">
        <v>269</v>
      </c>
      <c r="F124" s="17">
        <v>0</v>
      </c>
      <c r="G124" s="57">
        <f t="shared" ref="G124" si="4">E124*F124</f>
        <v>0</v>
      </c>
      <c r="H124" s="4"/>
      <c r="J124" s="4"/>
      <c r="K124" s="4"/>
      <c r="L124" s="4"/>
      <c r="M124" s="4"/>
      <c r="IQ124" s="3"/>
      <c r="IR124" s="3"/>
      <c r="IS124" s="3"/>
      <c r="IT124"/>
    </row>
    <row r="125" spans="1:254" s="1" customFormat="1" ht="21.75" thickBot="1" x14ac:dyDescent="0.3">
      <c r="A125" s="109"/>
      <c r="B125" s="38" t="s">
        <v>34</v>
      </c>
      <c r="C125" s="180" t="s">
        <v>138</v>
      </c>
      <c r="D125" s="178" t="s">
        <v>16</v>
      </c>
      <c r="E125" s="171">
        <v>189</v>
      </c>
      <c r="F125" s="18">
        <v>0</v>
      </c>
      <c r="G125" s="58">
        <f t="shared" si="1"/>
        <v>0</v>
      </c>
      <c r="H125" s="4"/>
      <c r="J125" s="4"/>
      <c r="K125" s="4"/>
      <c r="L125" s="4"/>
      <c r="M125" s="4"/>
      <c r="IQ125" s="3"/>
      <c r="IR125" s="3"/>
      <c r="IS125" s="3"/>
      <c r="IT125"/>
    </row>
    <row r="126" spans="1:254" s="1" customFormat="1" ht="41.25" customHeight="1" thickBot="1" x14ac:dyDescent="0.3">
      <c r="A126" s="76"/>
      <c r="B126" s="83"/>
      <c r="C126" s="84" t="s">
        <v>147</v>
      </c>
      <c r="D126" s="85"/>
      <c r="E126" s="145"/>
      <c r="F126" s="86"/>
      <c r="G126" s="87"/>
      <c r="IJ126" s="3"/>
      <c r="IK126" s="3"/>
      <c r="IL126" s="3"/>
      <c r="IM126"/>
    </row>
    <row r="127" spans="1:254" s="1" customFormat="1" ht="21" customHeight="1" x14ac:dyDescent="0.25">
      <c r="A127" s="88" t="s">
        <v>148</v>
      </c>
      <c r="B127" s="89" t="s">
        <v>36</v>
      </c>
      <c r="C127" s="165" t="s">
        <v>149</v>
      </c>
      <c r="D127" s="175" t="s">
        <v>150</v>
      </c>
      <c r="E127" s="169">
        <v>239</v>
      </c>
      <c r="F127" s="17">
        <v>0</v>
      </c>
      <c r="G127" s="57">
        <f t="shared" ref="G127:G138" si="5">E127*F127</f>
        <v>0</v>
      </c>
      <c r="IJ127" s="3"/>
      <c r="IK127" s="3"/>
      <c r="IL127" s="3"/>
      <c r="IM127"/>
    </row>
    <row r="128" spans="1:254" s="1" customFormat="1" ht="21" x14ac:dyDescent="0.25">
      <c r="A128" s="90" t="s">
        <v>148</v>
      </c>
      <c r="B128" s="91" t="s">
        <v>36</v>
      </c>
      <c r="C128" s="166" t="s">
        <v>162</v>
      </c>
      <c r="D128" s="176" t="s">
        <v>150</v>
      </c>
      <c r="E128" s="170">
        <v>233</v>
      </c>
      <c r="F128" s="18">
        <v>0</v>
      </c>
      <c r="G128" s="58">
        <f t="shared" si="5"/>
        <v>0</v>
      </c>
      <c r="IJ128" s="3"/>
      <c r="IK128" s="3"/>
      <c r="IL128" s="3"/>
      <c r="IM128"/>
    </row>
    <row r="129" spans="1:254" s="1" customFormat="1" ht="21" x14ac:dyDescent="0.25">
      <c r="A129" s="90" t="s">
        <v>148</v>
      </c>
      <c r="B129" s="91" t="s">
        <v>36</v>
      </c>
      <c r="C129" s="166" t="s">
        <v>151</v>
      </c>
      <c r="D129" s="176" t="s">
        <v>150</v>
      </c>
      <c r="E129" s="170">
        <v>233</v>
      </c>
      <c r="F129" s="18">
        <v>0</v>
      </c>
      <c r="G129" s="58">
        <f t="shared" si="5"/>
        <v>0</v>
      </c>
      <c r="IJ129" s="3"/>
      <c r="IK129" s="3"/>
      <c r="IL129" s="3"/>
      <c r="IM129"/>
    </row>
    <row r="130" spans="1:254" s="1" customFormat="1" ht="21.75" thickBot="1" x14ac:dyDescent="0.3">
      <c r="A130" s="92" t="s">
        <v>148</v>
      </c>
      <c r="B130" s="93" t="s">
        <v>36</v>
      </c>
      <c r="C130" s="167" t="s">
        <v>164</v>
      </c>
      <c r="D130" s="177" t="s">
        <v>150</v>
      </c>
      <c r="E130" s="171">
        <v>232</v>
      </c>
      <c r="F130" s="19">
        <v>0</v>
      </c>
      <c r="G130" s="59">
        <f t="shared" si="5"/>
        <v>0</v>
      </c>
      <c r="IJ130" s="3"/>
      <c r="IK130" s="3"/>
      <c r="IL130" s="3"/>
      <c r="IM130"/>
    </row>
    <row r="131" spans="1:254" s="1" customFormat="1" ht="21" x14ac:dyDescent="0.25">
      <c r="A131" s="88" t="s">
        <v>148</v>
      </c>
      <c r="B131" s="89" t="s">
        <v>36</v>
      </c>
      <c r="C131" s="165" t="s">
        <v>152</v>
      </c>
      <c r="D131" s="175" t="s">
        <v>153</v>
      </c>
      <c r="E131" s="172">
        <v>395</v>
      </c>
      <c r="F131" s="17">
        <v>0</v>
      </c>
      <c r="G131" s="57">
        <f t="shared" si="5"/>
        <v>0</v>
      </c>
      <c r="IJ131" s="3"/>
      <c r="IK131" s="3"/>
      <c r="IL131" s="3"/>
      <c r="IM131"/>
    </row>
    <row r="132" spans="1:254" s="1" customFormat="1" ht="21" x14ac:dyDescent="0.25">
      <c r="A132" s="90" t="s">
        <v>148</v>
      </c>
      <c r="B132" s="91" t="s">
        <v>36</v>
      </c>
      <c r="C132" s="166" t="s">
        <v>163</v>
      </c>
      <c r="D132" s="176" t="s">
        <v>153</v>
      </c>
      <c r="E132" s="171">
        <v>385</v>
      </c>
      <c r="F132" s="18">
        <v>0</v>
      </c>
      <c r="G132" s="58">
        <f t="shared" si="5"/>
        <v>0</v>
      </c>
      <c r="IJ132" s="3"/>
      <c r="IK132" s="3"/>
      <c r="IL132" s="3"/>
      <c r="IM132"/>
    </row>
    <row r="133" spans="1:254" s="1" customFormat="1" ht="21" x14ac:dyDescent="0.25">
      <c r="A133" s="90" t="s">
        <v>148</v>
      </c>
      <c r="B133" s="91" t="s">
        <v>36</v>
      </c>
      <c r="C133" s="166" t="s">
        <v>154</v>
      </c>
      <c r="D133" s="176" t="s">
        <v>153</v>
      </c>
      <c r="E133" s="170">
        <v>385</v>
      </c>
      <c r="F133" s="18">
        <v>0</v>
      </c>
      <c r="G133" s="58">
        <f t="shared" si="5"/>
        <v>0</v>
      </c>
      <c r="IJ133" s="3"/>
      <c r="IK133" s="3"/>
      <c r="IL133" s="3"/>
      <c r="IM133"/>
    </row>
    <row r="134" spans="1:254" s="1" customFormat="1" ht="21.75" thickBot="1" x14ac:dyDescent="0.3">
      <c r="A134" s="92" t="s">
        <v>148</v>
      </c>
      <c r="B134" s="93" t="s">
        <v>36</v>
      </c>
      <c r="C134" s="167" t="s">
        <v>165</v>
      </c>
      <c r="D134" s="177" t="s">
        <v>153</v>
      </c>
      <c r="E134" s="173">
        <v>380</v>
      </c>
      <c r="F134" s="19">
        <v>0</v>
      </c>
      <c r="G134" s="59">
        <f t="shared" si="5"/>
        <v>0</v>
      </c>
      <c r="IJ134" s="3"/>
      <c r="IK134" s="3"/>
      <c r="IL134" s="3"/>
      <c r="IM134"/>
    </row>
    <row r="135" spans="1:254" s="1" customFormat="1" ht="21" x14ac:dyDescent="0.25">
      <c r="A135" s="88" t="s">
        <v>148</v>
      </c>
      <c r="B135" s="89" t="s">
        <v>36</v>
      </c>
      <c r="C135" s="165" t="s">
        <v>155</v>
      </c>
      <c r="D135" s="175" t="s">
        <v>156</v>
      </c>
      <c r="E135" s="172">
        <v>749</v>
      </c>
      <c r="F135" s="17">
        <v>0</v>
      </c>
      <c r="G135" s="57">
        <f t="shared" si="5"/>
        <v>0</v>
      </c>
      <c r="IJ135" s="3"/>
      <c r="IK135" s="3"/>
      <c r="IL135" s="3"/>
      <c r="IM135"/>
    </row>
    <row r="136" spans="1:254" s="1" customFormat="1" ht="21" x14ac:dyDescent="0.25">
      <c r="A136" s="90" t="s">
        <v>148</v>
      </c>
      <c r="B136" s="91" t="s">
        <v>36</v>
      </c>
      <c r="C136" s="166" t="s">
        <v>166</v>
      </c>
      <c r="D136" s="176" t="s">
        <v>156</v>
      </c>
      <c r="E136" s="170">
        <v>730</v>
      </c>
      <c r="F136" s="18">
        <v>0</v>
      </c>
      <c r="G136" s="58">
        <f t="shared" si="5"/>
        <v>0</v>
      </c>
      <c r="H136" s="4"/>
      <c r="IQ136" s="3"/>
      <c r="IR136" s="3"/>
      <c r="IS136" s="3"/>
      <c r="IT136"/>
    </row>
    <row r="137" spans="1:254" s="1" customFormat="1" ht="21" x14ac:dyDescent="0.25">
      <c r="A137" s="90" t="s">
        <v>148</v>
      </c>
      <c r="B137" s="91" t="s">
        <v>36</v>
      </c>
      <c r="C137" s="166" t="s">
        <v>157</v>
      </c>
      <c r="D137" s="176" t="s">
        <v>156</v>
      </c>
      <c r="E137" s="170">
        <v>730</v>
      </c>
      <c r="F137" s="18">
        <v>0</v>
      </c>
      <c r="G137" s="58">
        <f t="shared" si="5"/>
        <v>0</v>
      </c>
      <c r="IL137" s="3"/>
      <c r="IM137" s="3"/>
      <c r="IN137" s="3"/>
      <c r="IO137"/>
    </row>
    <row r="138" spans="1:254" s="1" customFormat="1" ht="21.75" thickBot="1" x14ac:dyDescent="0.3">
      <c r="A138" s="92" t="s">
        <v>148</v>
      </c>
      <c r="B138" s="94" t="s">
        <v>36</v>
      </c>
      <c r="C138" s="168" t="s">
        <v>167</v>
      </c>
      <c r="D138" s="178" t="s">
        <v>156</v>
      </c>
      <c r="E138" s="174">
        <v>725</v>
      </c>
      <c r="F138" s="19">
        <v>0</v>
      </c>
      <c r="G138" s="65">
        <f t="shared" si="5"/>
        <v>0</v>
      </c>
      <c r="H138" s="4"/>
      <c r="IQ138" s="3"/>
      <c r="IR138" s="3"/>
      <c r="IS138" s="3"/>
      <c r="IT138"/>
    </row>
    <row r="139" spans="1:254" s="1" customFormat="1" ht="36" x14ac:dyDescent="0.25">
      <c r="A139" s="53"/>
      <c r="B139" s="53"/>
      <c r="C139" s="8"/>
      <c r="D139" s="248" t="s">
        <v>159</v>
      </c>
      <c r="E139" s="249"/>
      <c r="F139" s="149">
        <f>SUM(F16:F27,F53,F57,F61:F72,F98:F106,F119,F124:F125,F127:F130)</f>
        <v>0</v>
      </c>
      <c r="G139" s="95">
        <f>SUM(G16:G27,G53,G57,G61:G72,G98:G106,G119,G124:G125,G127:G130,G121:G122)</f>
        <v>0</v>
      </c>
      <c r="H139" s="4"/>
      <c r="IQ139" s="3"/>
      <c r="IR139" s="3"/>
      <c r="IS139" s="3"/>
      <c r="IT139"/>
    </row>
    <row r="140" spans="1:254" s="1" customFormat="1" ht="36" x14ac:dyDescent="0.25">
      <c r="A140" s="53"/>
      <c r="B140" s="53"/>
      <c r="C140" s="8"/>
      <c r="D140" s="250" t="s">
        <v>189</v>
      </c>
      <c r="E140" s="251"/>
      <c r="F140" s="102">
        <f>SUM(F28:F39,F54,F58,F73:F84,F107:F115,F131:F134,)</f>
        <v>0</v>
      </c>
      <c r="G140" s="96">
        <f>SUM(G28:G39,G54,G58,G73:G84,G107:G115,G131:G134)</f>
        <v>0</v>
      </c>
      <c r="H140" s="4"/>
      <c r="IQ140" s="3"/>
      <c r="IR140" s="3"/>
      <c r="IS140" s="3"/>
      <c r="IT140"/>
    </row>
    <row r="141" spans="1:254" s="1" customFormat="1" ht="36.75" thickBot="1" x14ac:dyDescent="0.3">
      <c r="A141" s="53"/>
      <c r="B141" s="53"/>
      <c r="C141" s="8"/>
      <c r="D141" s="252" t="s">
        <v>158</v>
      </c>
      <c r="E141" s="253"/>
      <c r="F141" s="104">
        <f>SUM(F40:F51,F55,F59,F85:F96,F116:F117,F135:F138,)</f>
        <v>0</v>
      </c>
      <c r="G141" s="97">
        <f>SUM(G40:G51,G55,G59,G85:G96,G116:G117,G135:G138)</f>
        <v>0</v>
      </c>
      <c r="H141" s="4"/>
      <c r="L141" s="15"/>
      <c r="IQ141" s="3"/>
      <c r="IR141" s="3"/>
      <c r="IS141" s="3"/>
      <c r="IT141"/>
    </row>
    <row r="142" spans="1:254" s="1" customFormat="1" ht="36.75" thickBot="1" x14ac:dyDescent="0.3">
      <c r="A142" s="5"/>
      <c r="B142" s="5"/>
      <c r="C142" s="157" t="s">
        <v>183</v>
      </c>
      <c r="D142" s="254">
        <f>IF(L142&gt;=106250,L142*0.85,IF(L142&gt;=55556,L142*0.9,IF(L142&gt;=32259,L142*0.92,IF(L142&gt;=21277,L142*0.94,IF(L142&gt;=15790,L142*0.95,IF(L142&gt;=10310,L142*0.97,IF(L142&lt;10000,L142*1,L142*1)))))))</f>
        <v>0</v>
      </c>
      <c r="E142" s="255"/>
      <c r="F142" s="255"/>
      <c r="G142" s="256"/>
      <c r="H142" s="4"/>
      <c r="K142" s="1">
        <f>SUM(G16:G51,G53:G55)+((SUM(G57:G59,G61:G96,G98:G117)*0.85))+SUM(G119,G121:G122,G124:G125,G127:G138)</f>
        <v>0</v>
      </c>
      <c r="L142" s="1">
        <f>SUM(G139:G141)</f>
        <v>0</v>
      </c>
      <c r="IQ142" s="3"/>
      <c r="IR142" s="3"/>
      <c r="IS142" s="3"/>
      <c r="IT142"/>
    </row>
    <row r="143" spans="1:254" s="1" customFormat="1" ht="63.75" customHeight="1" x14ac:dyDescent="0.5">
      <c r="A143" s="5"/>
      <c r="B143" s="5"/>
      <c r="C143" s="272" t="s">
        <v>192</v>
      </c>
      <c r="D143" s="266">
        <f>K142</f>
        <v>0</v>
      </c>
      <c r="E143" s="267"/>
      <c r="F143" s="267"/>
      <c r="G143" s="268"/>
      <c r="H143" s="4"/>
      <c r="IQ143" s="3"/>
      <c r="IR143" s="3"/>
      <c r="IS143" s="3"/>
      <c r="IT143"/>
    </row>
    <row r="144" spans="1:254" s="1" customFormat="1" ht="28.5" customHeight="1" thickBot="1" x14ac:dyDescent="0.3">
      <c r="A144" s="5"/>
      <c r="B144" s="5"/>
      <c r="C144" s="273"/>
      <c r="D144" s="209" t="str">
        <f>IF(D142&lt;5000,"минимальный заказ от 5000р"," ")</f>
        <v>минимальный заказ от 5000р</v>
      </c>
      <c r="E144" s="210"/>
      <c r="F144" s="210"/>
      <c r="G144" s="211"/>
      <c r="H144" s="4"/>
      <c r="IQ144" s="3"/>
      <c r="IR144" s="3"/>
      <c r="IS144" s="3"/>
      <c r="IT144"/>
    </row>
    <row r="145" spans="1:254" s="1" customFormat="1" ht="20.25" customHeight="1" thickBot="1" x14ac:dyDescent="0.55000000000000004">
      <c r="A145" s="5"/>
      <c r="B145" s="5"/>
      <c r="C145" s="156"/>
      <c r="D145" s="158"/>
      <c r="E145" s="158"/>
      <c r="F145" s="159"/>
      <c r="G145" s="159"/>
      <c r="H145" s="4"/>
      <c r="IQ145" s="3"/>
      <c r="IR145" s="3"/>
      <c r="IS145" s="3"/>
      <c r="IT145"/>
    </row>
    <row r="146" spans="1:254" s="1" customFormat="1" ht="27" thickBot="1" x14ac:dyDescent="0.35">
      <c r="A146" s="7"/>
      <c r="B146" s="7"/>
      <c r="C146" s="162" t="s">
        <v>168</v>
      </c>
      <c r="D146" s="163" t="s">
        <v>17</v>
      </c>
      <c r="E146" s="259" t="s">
        <v>18</v>
      </c>
      <c r="F146" s="260"/>
      <c r="G146" s="261"/>
      <c r="H146" s="4"/>
      <c r="IQ146" s="3"/>
      <c r="IR146" s="3"/>
      <c r="IS146" s="3"/>
      <c r="IT146"/>
    </row>
    <row r="147" spans="1:254" s="1" customFormat="1" ht="26.25" x14ac:dyDescent="0.3">
      <c r="A147" s="7"/>
      <c r="B147" s="7"/>
      <c r="C147" s="160" t="s">
        <v>141</v>
      </c>
      <c r="D147" s="161">
        <v>12</v>
      </c>
      <c r="E147" s="262">
        <f>F139/D147</f>
        <v>0</v>
      </c>
      <c r="F147" s="262"/>
      <c r="G147" s="263"/>
      <c r="H147" s="4"/>
      <c r="IQ147" s="3"/>
      <c r="IR147" s="3"/>
      <c r="IS147" s="3"/>
      <c r="IT147"/>
    </row>
    <row r="148" spans="1:254" s="1" customFormat="1" ht="26.25" x14ac:dyDescent="0.3">
      <c r="A148" s="7"/>
      <c r="B148" s="7"/>
      <c r="C148" s="98" t="s">
        <v>142</v>
      </c>
      <c r="D148" s="99">
        <v>12</v>
      </c>
      <c r="E148" s="264">
        <f>F140/D148</f>
        <v>0</v>
      </c>
      <c r="F148" s="264"/>
      <c r="G148" s="265"/>
      <c r="H148" s="4"/>
      <c r="IQ148" s="3"/>
      <c r="IR148" s="3"/>
      <c r="IS148" s="3"/>
      <c r="IT148"/>
    </row>
    <row r="149" spans="1:254" s="1" customFormat="1" ht="27" thickBot="1" x14ac:dyDescent="0.35">
      <c r="A149" s="7"/>
      <c r="B149" s="7"/>
      <c r="C149" s="100" t="s">
        <v>28</v>
      </c>
      <c r="D149" s="101">
        <v>9</v>
      </c>
      <c r="E149" s="257">
        <f>F141/D149</f>
        <v>0</v>
      </c>
      <c r="F149" s="257"/>
      <c r="G149" s="258"/>
      <c r="H149" s="4"/>
      <c r="IQ149" s="3"/>
      <c r="IR149" s="3"/>
      <c r="IS149" s="3"/>
      <c r="IT149"/>
    </row>
    <row r="150" spans="1:254" s="1" customFormat="1" ht="17.25" customHeight="1" thickBot="1" x14ac:dyDescent="0.3">
      <c r="A150"/>
      <c r="B150"/>
      <c r="C150" s="111"/>
      <c r="D150"/>
      <c r="E150"/>
      <c r="F150"/>
      <c r="G150"/>
      <c r="H150" s="4"/>
      <c r="IQ150" s="3"/>
      <c r="IR150" s="3"/>
      <c r="IS150" s="3"/>
      <c r="IT150"/>
    </row>
    <row r="151" spans="1:254" s="1" customFormat="1" ht="17.25" customHeight="1" x14ac:dyDescent="0.25">
      <c r="A151"/>
      <c r="B151"/>
      <c r="C151" s="236" t="s">
        <v>169</v>
      </c>
      <c r="D151" s="237"/>
      <c r="E151" s="237"/>
      <c r="F151" s="237"/>
      <c r="G151" s="238"/>
      <c r="H151" s="130"/>
      <c r="I151" s="130"/>
      <c r="J151" s="130"/>
      <c r="K151" s="130"/>
      <c r="L151" s="130"/>
      <c r="M151" s="130"/>
      <c r="N151" s="132"/>
      <c r="O151" s="132"/>
      <c r="P151" s="132"/>
      <c r="Q151" s="133"/>
      <c r="IQ151" s="3"/>
      <c r="IR151" s="3"/>
      <c r="IS151" s="3"/>
      <c r="IT151"/>
    </row>
    <row r="152" spans="1:254" s="1" customFormat="1" ht="26.25" customHeight="1" thickBot="1" x14ac:dyDescent="0.3">
      <c r="A152"/>
      <c r="B152"/>
      <c r="C152" s="239"/>
      <c r="D152" s="240"/>
      <c r="E152" s="240"/>
      <c r="F152" s="240"/>
      <c r="G152" s="241"/>
      <c r="H152" s="131"/>
      <c r="I152" s="131"/>
      <c r="J152" s="131"/>
      <c r="K152" s="131"/>
      <c r="L152" s="131"/>
      <c r="M152" s="131"/>
      <c r="N152" s="132"/>
      <c r="O152" s="132"/>
      <c r="P152" s="132"/>
      <c r="Q152" s="133"/>
      <c r="IQ152" s="3"/>
      <c r="IR152" s="3"/>
      <c r="IS152" s="3"/>
      <c r="IT152"/>
    </row>
    <row r="153" spans="1:254" s="1" customFormat="1" ht="67.5" customHeight="1" thickBot="1" x14ac:dyDescent="0.3">
      <c r="A153"/>
      <c r="B153"/>
      <c r="C153" s="120" t="s">
        <v>170</v>
      </c>
      <c r="D153" s="218" t="s">
        <v>190</v>
      </c>
      <c r="E153" s="219"/>
      <c r="F153" s="219"/>
      <c r="G153" s="220"/>
      <c r="H153" s="124"/>
      <c r="I153" s="124"/>
      <c r="J153" s="124"/>
      <c r="K153" s="124"/>
      <c r="L153" s="124"/>
      <c r="M153" s="124"/>
      <c r="N153" s="134"/>
      <c r="O153" s="134"/>
      <c r="P153" s="134"/>
      <c r="Q153" s="133"/>
      <c r="IQ153" s="3"/>
      <c r="IR153" s="3"/>
      <c r="IS153" s="3"/>
      <c r="IT153"/>
    </row>
    <row r="154" spans="1:254" s="1" customFormat="1" ht="30" customHeight="1" thickBot="1" x14ac:dyDescent="0.3">
      <c r="A154"/>
      <c r="B154"/>
      <c r="C154" s="121" t="s">
        <v>171</v>
      </c>
      <c r="D154" s="215" t="s">
        <v>172</v>
      </c>
      <c r="E154" s="216"/>
      <c r="F154" s="216"/>
      <c r="G154" s="217"/>
      <c r="H154" s="124"/>
      <c r="I154" s="124"/>
      <c r="J154" s="124"/>
      <c r="K154" s="124"/>
      <c r="L154" s="124"/>
      <c r="M154" s="124"/>
      <c r="N154" s="134"/>
      <c r="O154" s="134"/>
      <c r="P154" s="134"/>
      <c r="Q154" s="133"/>
      <c r="IQ154" s="3"/>
      <c r="IR154" s="3"/>
      <c r="IS154" s="3"/>
      <c r="IT154"/>
    </row>
    <row r="155" spans="1:254" s="1" customFormat="1" ht="30" customHeight="1" thickBot="1" x14ac:dyDescent="0.3">
      <c r="A155"/>
      <c r="B155"/>
      <c r="C155" s="121" t="s">
        <v>173</v>
      </c>
      <c r="D155" s="212" t="s">
        <v>174</v>
      </c>
      <c r="E155" s="213"/>
      <c r="F155" s="213"/>
      <c r="G155" s="214"/>
      <c r="H155" s="125"/>
      <c r="I155" s="125"/>
      <c r="J155" s="125"/>
      <c r="K155" s="125"/>
      <c r="L155" s="125"/>
      <c r="M155" s="125"/>
      <c r="N155" s="135"/>
      <c r="O155" s="135"/>
      <c r="P155" s="135"/>
      <c r="Q155" s="133"/>
      <c r="IQ155" s="3"/>
      <c r="IR155" s="3"/>
      <c r="IS155" s="3"/>
      <c r="IT155"/>
    </row>
    <row r="156" spans="1:254" s="1" customFormat="1" ht="30" customHeight="1" thickBot="1" x14ac:dyDescent="0.3">
      <c r="A156"/>
      <c r="B156"/>
      <c r="C156" s="121" t="s">
        <v>175</v>
      </c>
      <c r="D156" s="212" t="s">
        <v>174</v>
      </c>
      <c r="E156" s="213"/>
      <c r="F156" s="213"/>
      <c r="G156" s="214"/>
      <c r="H156" s="126"/>
      <c r="I156" s="126"/>
      <c r="J156" s="126"/>
      <c r="K156" s="126"/>
      <c r="L156" s="126"/>
      <c r="M156" s="126"/>
      <c r="N156" s="136"/>
      <c r="O156" s="136"/>
      <c r="P156" s="136"/>
      <c r="Q156" s="133"/>
      <c r="IQ156" s="3"/>
      <c r="IR156" s="3"/>
      <c r="IS156" s="3"/>
      <c r="IT156"/>
    </row>
    <row r="157" spans="1:254" s="1" customFormat="1" ht="50.25" customHeight="1" thickBot="1" x14ac:dyDescent="0.3">
      <c r="A157"/>
      <c r="B157"/>
      <c r="C157" s="164" t="s">
        <v>187</v>
      </c>
      <c r="D157" s="206" t="s">
        <v>188</v>
      </c>
      <c r="E157" s="207"/>
      <c r="F157" s="207"/>
      <c r="G157" s="208"/>
      <c r="H157" s="126"/>
      <c r="I157" s="126"/>
      <c r="J157" s="126"/>
      <c r="K157" s="126"/>
      <c r="L157" s="126"/>
      <c r="M157" s="126"/>
      <c r="N157" s="136"/>
      <c r="O157" s="136"/>
      <c r="P157" s="136"/>
      <c r="Q157" s="133"/>
      <c r="IQ157" s="3"/>
      <c r="IR157" s="3"/>
      <c r="IS157" s="3"/>
      <c r="IT157"/>
    </row>
    <row r="158" spans="1:254" s="1" customFormat="1" ht="52.5" customHeight="1" thickBot="1" x14ac:dyDescent="0.3">
      <c r="A158"/>
      <c r="B158"/>
      <c r="C158" s="122" t="s">
        <v>184</v>
      </c>
      <c r="D158" s="218" t="s">
        <v>176</v>
      </c>
      <c r="E158" s="219"/>
      <c r="F158" s="219"/>
      <c r="G158" s="220"/>
      <c r="H158" s="124"/>
      <c r="I158" s="124"/>
      <c r="J158" s="124"/>
      <c r="K158" s="124"/>
      <c r="L158" s="124"/>
      <c r="M158" s="124"/>
      <c r="N158" s="134"/>
      <c r="O158" s="134"/>
      <c r="P158" s="134"/>
      <c r="Q158" s="133"/>
      <c r="IQ158" s="3"/>
      <c r="IR158" s="3"/>
      <c r="IS158" s="3"/>
      <c r="IT158"/>
    </row>
    <row r="159" spans="1:254" s="1" customFormat="1" ht="30" customHeight="1" x14ac:dyDescent="0.25">
      <c r="A159"/>
      <c r="B159"/>
      <c r="C159" s="230" t="s">
        <v>185</v>
      </c>
      <c r="D159" s="227" t="s">
        <v>181</v>
      </c>
      <c r="E159" s="228"/>
      <c r="F159" s="228"/>
      <c r="G159" s="229"/>
      <c r="H159" s="127"/>
      <c r="I159" s="127"/>
      <c r="J159" s="127"/>
      <c r="K159" s="127"/>
      <c r="L159" s="127"/>
      <c r="M159" s="127"/>
      <c r="N159" s="134"/>
      <c r="O159" s="134"/>
      <c r="P159" s="134"/>
      <c r="Q159" s="133"/>
      <c r="IQ159" s="3"/>
      <c r="IR159" s="3"/>
      <c r="IS159" s="3"/>
      <c r="IT159"/>
    </row>
    <row r="160" spans="1:254" s="1" customFormat="1" ht="30" customHeight="1" thickBot="1" x14ac:dyDescent="0.3">
      <c r="A160"/>
      <c r="B160"/>
      <c r="C160" s="232"/>
      <c r="D160" s="224" t="s">
        <v>182</v>
      </c>
      <c r="E160" s="225"/>
      <c r="F160" s="225"/>
      <c r="G160" s="226"/>
      <c r="H160" s="128"/>
      <c r="I160" s="128"/>
      <c r="J160" s="128"/>
      <c r="K160" s="128"/>
      <c r="L160" s="128"/>
      <c r="M160" s="128"/>
      <c r="N160" s="134"/>
      <c r="O160" s="134"/>
      <c r="P160" s="134"/>
      <c r="Q160" s="133"/>
      <c r="IQ160" s="3"/>
      <c r="IR160" s="3"/>
      <c r="IS160" s="3"/>
      <c r="IT160"/>
    </row>
    <row r="161" spans="1:254" s="1" customFormat="1" ht="30" customHeight="1" x14ac:dyDescent="0.25">
      <c r="A161"/>
      <c r="B161"/>
      <c r="C161" s="230" t="s">
        <v>186</v>
      </c>
      <c r="D161" s="221" t="s">
        <v>177</v>
      </c>
      <c r="E161" s="222"/>
      <c r="F161" s="222"/>
      <c r="G161" s="223"/>
      <c r="H161" s="127"/>
      <c r="I161" s="127"/>
      <c r="J161" s="127"/>
      <c r="K161" s="127"/>
      <c r="L161" s="127"/>
      <c r="M161" s="127"/>
      <c r="N161" s="134"/>
      <c r="O161" s="134"/>
      <c r="P161" s="134"/>
      <c r="Q161" s="133"/>
      <c r="IQ161" s="3"/>
      <c r="IR161" s="3"/>
      <c r="IS161" s="3"/>
      <c r="IT161"/>
    </row>
    <row r="162" spans="1:254" s="1" customFormat="1" ht="30" customHeight="1" x14ac:dyDescent="0.25">
      <c r="A162"/>
      <c r="B162"/>
      <c r="C162" s="231"/>
      <c r="D162" s="274" t="s">
        <v>178</v>
      </c>
      <c r="E162" s="275"/>
      <c r="F162" s="275"/>
      <c r="G162" s="276"/>
      <c r="H162" s="129"/>
      <c r="I162" s="129"/>
      <c r="J162" s="129"/>
      <c r="K162" s="129"/>
      <c r="L162" s="129"/>
      <c r="M162" s="129"/>
      <c r="N162" s="134"/>
      <c r="O162" s="134"/>
      <c r="P162" s="134"/>
      <c r="Q162" s="133"/>
      <c r="IQ162" s="3"/>
      <c r="IR162" s="3"/>
      <c r="IS162" s="3"/>
      <c r="IT162"/>
    </row>
    <row r="163" spans="1:254" s="1" customFormat="1" ht="30" customHeight="1" thickBot="1" x14ac:dyDescent="0.3">
      <c r="A163"/>
      <c r="B163"/>
      <c r="C163" s="232"/>
      <c r="D163" s="269" t="s">
        <v>179</v>
      </c>
      <c r="E163" s="270"/>
      <c r="F163" s="270"/>
      <c r="G163" s="271"/>
      <c r="H163" s="128"/>
      <c r="I163" s="128"/>
      <c r="J163" s="128"/>
      <c r="K163" s="128"/>
      <c r="L163" s="128"/>
      <c r="M163" s="128"/>
      <c r="N163" s="134"/>
      <c r="O163" s="134"/>
      <c r="P163" s="134"/>
      <c r="Q163" s="133"/>
      <c r="IQ163" s="3"/>
      <c r="IR163" s="3"/>
      <c r="IS163" s="3"/>
      <c r="IT163"/>
    </row>
    <row r="164" spans="1:254" s="1" customFormat="1" ht="171" customHeight="1" thickBot="1" x14ac:dyDescent="0.3">
      <c r="A164"/>
      <c r="B164"/>
      <c r="C164" s="123" t="s">
        <v>180</v>
      </c>
      <c r="D164" s="233"/>
      <c r="E164" s="234"/>
      <c r="F164" s="234"/>
      <c r="G164" s="235"/>
      <c r="H164" s="137"/>
      <c r="I164" s="137"/>
      <c r="J164" s="137"/>
      <c r="K164" s="137"/>
      <c r="L164" s="137"/>
      <c r="M164" s="137"/>
      <c r="N164" s="138"/>
      <c r="O164" s="138"/>
      <c r="P164" s="138"/>
      <c r="Q164" s="4"/>
      <c r="IQ164" s="3"/>
      <c r="IR164" s="3"/>
      <c r="IS164" s="3"/>
      <c r="IT164"/>
    </row>
    <row r="165" spans="1:254" s="1" customFormat="1" x14ac:dyDescent="0.25">
      <c r="A165"/>
      <c r="B165"/>
      <c r="C165"/>
      <c r="D165"/>
      <c r="E165"/>
      <c r="F165"/>
      <c r="G165"/>
      <c r="H165" s="9"/>
      <c r="IQ165" s="3"/>
      <c r="IR165" s="3"/>
      <c r="IS165" s="3"/>
      <c r="IT165"/>
    </row>
    <row r="166" spans="1:254" s="1" customFormat="1" ht="32.25" customHeight="1" x14ac:dyDescent="0.25">
      <c r="A166"/>
      <c r="B166"/>
      <c r="C166"/>
      <c r="D166"/>
      <c r="E166"/>
      <c r="F166"/>
      <c r="G166"/>
      <c r="H166" s="9"/>
      <c r="I166" s="10"/>
      <c r="J166" s="10"/>
      <c r="IR166" s="3"/>
      <c r="IS166" s="3"/>
      <c r="IT166"/>
    </row>
    <row r="167" spans="1:254" s="1" customFormat="1" ht="32.25" customHeight="1" x14ac:dyDescent="0.25">
      <c r="A167"/>
      <c r="B167"/>
      <c r="C167"/>
      <c r="D167"/>
      <c r="E167"/>
      <c r="F167"/>
      <c r="G167"/>
      <c r="H167" s="9"/>
      <c r="I167" s="10"/>
      <c r="J167" s="10"/>
      <c r="IR167" s="3"/>
      <c r="IS167" s="3"/>
      <c r="IT167"/>
    </row>
    <row r="168" spans="1:254" s="1" customFormat="1" ht="32.25" customHeight="1" x14ac:dyDescent="0.25">
      <c r="A168"/>
      <c r="B168"/>
      <c r="C168"/>
      <c r="D168"/>
      <c r="E168"/>
      <c r="F168"/>
      <c r="G168"/>
      <c r="H168" s="9"/>
      <c r="I168" s="10"/>
      <c r="J168" s="10"/>
      <c r="IR168" s="3"/>
      <c r="IS168" s="3"/>
      <c r="IT168"/>
    </row>
    <row r="169" spans="1:254" s="1" customFormat="1" ht="32.25" customHeight="1" x14ac:dyDescent="0.25">
      <c r="A169"/>
      <c r="B169"/>
      <c r="C169"/>
      <c r="D169"/>
      <c r="E169"/>
      <c r="F169"/>
      <c r="G169"/>
      <c r="H169" s="10"/>
      <c r="I169" s="10"/>
      <c r="J169" s="10"/>
      <c r="IR169" s="3"/>
      <c r="IS169" s="3"/>
      <c r="IT169"/>
    </row>
    <row r="170" spans="1:254" s="1" customFormat="1" ht="32.25" customHeight="1" x14ac:dyDescent="0.25">
      <c r="A170"/>
      <c r="B170"/>
      <c r="C170"/>
      <c r="D170"/>
      <c r="E170"/>
      <c r="F170"/>
      <c r="G170"/>
      <c r="H170" s="10"/>
      <c r="I170" s="10"/>
      <c r="J170" s="11"/>
      <c r="K170" s="6"/>
      <c r="IT170"/>
    </row>
    <row r="171" spans="1:254" s="1" customFormat="1" ht="39" customHeight="1" x14ac:dyDescent="0.25">
      <c r="A171"/>
      <c r="B171"/>
      <c r="C171"/>
      <c r="D171"/>
      <c r="E171"/>
      <c r="F171"/>
      <c r="G171"/>
      <c r="H171" s="13"/>
      <c r="I171" s="10"/>
      <c r="J171" s="12"/>
      <c r="K171" s="6"/>
      <c r="IT171"/>
    </row>
    <row r="172" spans="1:254" s="1" customFormat="1" ht="30" customHeight="1" x14ac:dyDescent="0.25">
      <c r="A172"/>
      <c r="B172"/>
      <c r="C172"/>
      <c r="D172"/>
      <c r="E172"/>
      <c r="F172"/>
      <c r="G172"/>
      <c r="H172" s="13"/>
      <c r="I172" s="10"/>
      <c r="J172" s="10"/>
      <c r="IT172"/>
    </row>
    <row r="173" spans="1:254" s="1" customFormat="1" ht="21" customHeight="1" x14ac:dyDescent="0.25">
      <c r="A173"/>
      <c r="B173"/>
      <c r="C173"/>
      <c r="D173"/>
      <c r="E173"/>
      <c r="F173"/>
      <c r="G173"/>
      <c r="H173" s="13"/>
      <c r="I173" s="10"/>
      <c r="J173" s="10"/>
      <c r="IT173"/>
    </row>
    <row r="174" spans="1:254" ht="21" customHeight="1" x14ac:dyDescent="0.25">
      <c r="H174" s="13"/>
      <c r="I174" s="13"/>
      <c r="J174" s="13"/>
    </row>
    <row r="175" spans="1:254" ht="21" customHeight="1" x14ac:dyDescent="0.25">
      <c r="I175" s="13"/>
      <c r="J175" s="13"/>
    </row>
    <row r="176" spans="1:254" ht="21" customHeight="1" x14ac:dyDescent="0.25">
      <c r="I176" s="13"/>
      <c r="J176" s="13"/>
    </row>
    <row r="177" spans="9:10" x14ac:dyDescent="0.25">
      <c r="I177" s="13"/>
      <c r="J177" s="13"/>
    </row>
  </sheetData>
  <sheetProtection password="CC45" sheet="1" objects="1" scenarios="1" selectLockedCells="1"/>
  <mergeCells count="42">
    <mergeCell ref="D10:G10"/>
    <mergeCell ref="A1:A3"/>
    <mergeCell ref="A4:A12"/>
    <mergeCell ref="D1:G2"/>
    <mergeCell ref="D3:G3"/>
    <mergeCell ref="D4:G4"/>
    <mergeCell ref="D5:G5"/>
    <mergeCell ref="D11:G11"/>
    <mergeCell ref="D12:G12"/>
    <mergeCell ref="D6:G6"/>
    <mergeCell ref="D7:G7"/>
    <mergeCell ref="D8:G8"/>
    <mergeCell ref="D9:G9"/>
    <mergeCell ref="B2:C2"/>
    <mergeCell ref="D164:G164"/>
    <mergeCell ref="C151:G152"/>
    <mergeCell ref="D13:G13"/>
    <mergeCell ref="A15:E15"/>
    <mergeCell ref="D139:E139"/>
    <mergeCell ref="D140:E140"/>
    <mergeCell ref="D141:E141"/>
    <mergeCell ref="D142:G142"/>
    <mergeCell ref="E149:G149"/>
    <mergeCell ref="E146:G146"/>
    <mergeCell ref="E147:G147"/>
    <mergeCell ref="E148:G148"/>
    <mergeCell ref="D143:G143"/>
    <mergeCell ref="D163:G163"/>
    <mergeCell ref="C143:C144"/>
    <mergeCell ref="D162:G162"/>
    <mergeCell ref="D161:G161"/>
    <mergeCell ref="D160:G160"/>
    <mergeCell ref="D159:G159"/>
    <mergeCell ref="D158:G158"/>
    <mergeCell ref="C161:C163"/>
    <mergeCell ref="C159:C160"/>
    <mergeCell ref="D157:G157"/>
    <mergeCell ref="D144:G144"/>
    <mergeCell ref="D156:G156"/>
    <mergeCell ref="D155:G155"/>
    <mergeCell ref="D154:G154"/>
    <mergeCell ref="D153:G153"/>
  </mergeCells>
  <conditionalFormatting sqref="G16:G55 G57:G59 G61:G96 G98:G117 G119 G121:G122 G124:G125">
    <cfRule type="cellIs" dxfId="12" priority="28" operator="greaterThan">
      <formula>0</formula>
    </cfRule>
  </conditionalFormatting>
  <conditionalFormatting sqref="G16:G51 G53:G55 G57:G59 G61:G96 G98:G117 G119 G121:G122 G124:G125">
    <cfRule type="cellIs" dxfId="11" priority="27" operator="greaterThan">
      <formula>0</formula>
    </cfRule>
  </conditionalFormatting>
  <conditionalFormatting sqref="G124:G125 G121:G122 G119 G98:G117 G61:G96 G57:G59 G53:G55 G16:G51">
    <cfRule type="cellIs" dxfId="10" priority="26" operator="greaterThan">
      <formula>0</formula>
    </cfRule>
  </conditionalFormatting>
  <conditionalFormatting sqref="G127:G138">
    <cfRule type="cellIs" dxfId="9" priority="25" operator="greaterThan">
      <formula>0</formula>
    </cfRule>
  </conditionalFormatting>
  <conditionalFormatting sqref="G127:G138">
    <cfRule type="cellIs" dxfId="8" priority="24" operator="greaterThan">
      <formula>0</formula>
    </cfRule>
  </conditionalFormatting>
  <conditionalFormatting sqref="G127:G138">
    <cfRule type="cellIs" dxfId="7" priority="23" operator="greaterThan">
      <formula>0</formula>
    </cfRule>
  </conditionalFormatting>
  <conditionalFormatting sqref="D143:G143 D144">
    <cfRule type="cellIs" dxfId="6" priority="17" operator="greaterThan">
      <formula>5000</formula>
    </cfRule>
  </conditionalFormatting>
  <conditionalFormatting sqref="D143:G143 D144">
    <cfRule type="cellIs" dxfId="5" priority="16" operator="lessThan">
      <formula>5000</formula>
    </cfRule>
  </conditionalFormatting>
  <conditionalFormatting sqref="D143:G143 D144">
    <cfRule type="cellIs" dxfId="4" priority="14" operator="lessThan">
      <formula>5000</formula>
    </cfRule>
    <cfRule type="cellIs" dxfId="3" priority="15" operator="lessThan">
      <formula>5000</formula>
    </cfRule>
  </conditionalFormatting>
  <conditionalFormatting sqref="D144:G144">
    <cfRule type="expression" dxfId="2" priority="8">
      <formula>$D$143&lt;5000</formula>
    </cfRule>
    <cfRule type="expression" dxfId="1" priority="13">
      <formula>$D$143&lt;5000</formula>
    </cfRule>
  </conditionalFormatting>
  <conditionalFormatting sqref="D143:G144">
    <cfRule type="cellIs" dxfId="0" priority="9" operator="lessThan">
      <formula>5000</formula>
    </cfRule>
  </conditionalFormatting>
  <dataValidations count="1">
    <dataValidation type="whole" operator="greaterThanOrEqual" allowBlank="1" showInputMessage="1" showErrorMessage="1" sqref="J18">
      <formula1>0</formula1>
    </dataValidation>
  </dataValidations>
  <hyperlinks>
    <hyperlink ref="D3" r:id="rId1"/>
    <hyperlink ref="D161" r:id="rId2"/>
    <hyperlink ref="D163" r:id="rId3"/>
    <hyperlink ref="D162" r:id="rId4"/>
    <hyperlink ref="D155:G155" r:id="rId5" display="drive.google.com"/>
    <hyperlink ref="D156:G156" r:id="rId6" display="drive.google.com"/>
  </hyperlinks>
  <pageMargins left="0.7" right="0.7" top="0.75" bottom="0.75" header="0.51180555555555551" footer="0.51180555555555551"/>
  <pageSetup paperSize="9" firstPageNumber="0" orientation="portrait" horizontalDpi="300" verticalDpi="300" r:id="rId7"/>
  <headerFooter alignWithMargins="0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служебная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user2</cp:lastModifiedBy>
  <dcterms:created xsi:type="dcterms:W3CDTF">2019-12-24T11:00:24Z</dcterms:created>
  <dcterms:modified xsi:type="dcterms:W3CDTF">2021-05-17T08:19:31Z</dcterms:modified>
</cp:coreProperties>
</file>