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F7A" lockStructure="1"/>
  <bookViews>
    <workbookView xWindow="90" yWindow="15" windowWidth="16380" windowHeight="819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I119" i="1" l="1"/>
  <c r="I16" i="1"/>
  <c r="I121" i="1"/>
  <c r="H121" i="1"/>
  <c r="G121" i="1"/>
  <c r="I61" i="1"/>
  <c r="H61" i="1"/>
  <c r="G61" i="1"/>
  <c r="I57" i="1"/>
  <c r="H57" i="1"/>
  <c r="G57" i="1"/>
  <c r="G53" i="1"/>
  <c r="I53" i="1"/>
  <c r="H53" i="1"/>
  <c r="I117" i="1"/>
  <c r="H119" i="1"/>
  <c r="G119" i="1"/>
  <c r="I19" i="1"/>
  <c r="H19" i="1"/>
  <c r="H17" i="1"/>
  <c r="H16" i="1"/>
  <c r="G16" i="1"/>
  <c r="I96" i="1"/>
  <c r="I98" i="1"/>
  <c r="G98" i="1"/>
  <c r="H98" i="1" s="1"/>
  <c r="G99" i="1"/>
  <c r="H99" i="1" s="1"/>
  <c r="I124" i="1"/>
  <c r="H124" i="1"/>
  <c r="G124" i="1"/>
  <c r="I20" i="1"/>
  <c r="G17" i="1"/>
  <c r="I126" i="1"/>
  <c r="G126" i="1"/>
  <c r="H126" i="1" s="1"/>
  <c r="I125" i="1"/>
  <c r="G125" i="1"/>
  <c r="H125" i="1" s="1"/>
  <c r="I122" i="1"/>
  <c r="G122" i="1"/>
  <c r="H122" i="1" s="1"/>
  <c r="G117" i="1"/>
  <c r="H117" i="1" s="1"/>
  <c r="I116" i="1"/>
  <c r="G116" i="1"/>
  <c r="H116" i="1" s="1"/>
  <c r="I115" i="1"/>
  <c r="G115" i="1"/>
  <c r="H115" i="1" s="1"/>
  <c r="I114" i="1"/>
  <c r="G114" i="1"/>
  <c r="H114" i="1" s="1"/>
  <c r="I113" i="1"/>
  <c r="H113" i="1"/>
  <c r="G113" i="1"/>
  <c r="I112" i="1"/>
  <c r="G112" i="1"/>
  <c r="H112" i="1" s="1"/>
  <c r="I111" i="1"/>
  <c r="G111" i="1"/>
  <c r="H111" i="1" s="1"/>
  <c r="I110" i="1"/>
  <c r="G110" i="1"/>
  <c r="H110" i="1" s="1"/>
  <c r="I109" i="1"/>
  <c r="G109" i="1"/>
  <c r="H109" i="1" s="1"/>
  <c r="I108" i="1"/>
  <c r="G108" i="1"/>
  <c r="H108" i="1" s="1"/>
  <c r="I107" i="1"/>
  <c r="G107" i="1"/>
  <c r="H107" i="1" s="1"/>
  <c r="I106" i="1"/>
  <c r="G106" i="1"/>
  <c r="H106" i="1" s="1"/>
  <c r="I105" i="1"/>
  <c r="G105" i="1"/>
  <c r="H105" i="1" s="1"/>
  <c r="I104" i="1"/>
  <c r="G104" i="1"/>
  <c r="H104" i="1" s="1"/>
  <c r="I103" i="1"/>
  <c r="H103" i="1"/>
  <c r="G103" i="1"/>
  <c r="I102" i="1"/>
  <c r="G102" i="1"/>
  <c r="H102" i="1" s="1"/>
  <c r="I101" i="1"/>
  <c r="G101" i="1"/>
  <c r="H101" i="1" s="1"/>
  <c r="I100" i="1"/>
  <c r="G100" i="1"/>
  <c r="H100" i="1" s="1"/>
  <c r="I99" i="1"/>
  <c r="G96" i="1"/>
  <c r="H96" i="1" s="1"/>
  <c r="I95" i="1"/>
  <c r="G95" i="1"/>
  <c r="H95" i="1" s="1"/>
  <c r="I94" i="1"/>
  <c r="H94" i="1"/>
  <c r="G94" i="1"/>
  <c r="I93" i="1"/>
  <c r="G93" i="1"/>
  <c r="H93" i="1" s="1"/>
  <c r="I92" i="1"/>
  <c r="G92" i="1"/>
  <c r="H92" i="1" s="1"/>
  <c r="I91" i="1"/>
  <c r="G91" i="1"/>
  <c r="H91" i="1" s="1"/>
  <c r="I90" i="1"/>
  <c r="G90" i="1"/>
  <c r="H90" i="1" s="1"/>
  <c r="I89" i="1"/>
  <c r="G89" i="1"/>
  <c r="H89" i="1" s="1"/>
  <c r="I88" i="1"/>
  <c r="G88" i="1"/>
  <c r="H88" i="1" s="1"/>
  <c r="I87" i="1"/>
  <c r="G87" i="1"/>
  <c r="H87" i="1" s="1"/>
  <c r="I86" i="1"/>
  <c r="G86" i="1"/>
  <c r="H86" i="1" s="1"/>
  <c r="I85" i="1"/>
  <c r="G85" i="1"/>
  <c r="H85" i="1" s="1"/>
  <c r="I84" i="1"/>
  <c r="G84" i="1"/>
  <c r="H84" i="1" s="1"/>
  <c r="I83" i="1"/>
  <c r="G83" i="1"/>
  <c r="H83" i="1" s="1"/>
  <c r="I82" i="1"/>
  <c r="G82" i="1"/>
  <c r="H82" i="1" s="1"/>
  <c r="I81" i="1"/>
  <c r="G81" i="1"/>
  <c r="H81" i="1" s="1"/>
  <c r="I80" i="1"/>
  <c r="G80" i="1"/>
  <c r="H80" i="1" s="1"/>
  <c r="I79" i="1"/>
  <c r="G79" i="1"/>
  <c r="H79" i="1" s="1"/>
  <c r="I78" i="1"/>
  <c r="H78" i="1"/>
  <c r="G78" i="1"/>
  <c r="I77" i="1"/>
  <c r="G77" i="1"/>
  <c r="H77" i="1" s="1"/>
  <c r="I76" i="1"/>
  <c r="G76" i="1"/>
  <c r="H76" i="1" s="1"/>
  <c r="I75" i="1"/>
  <c r="G75" i="1"/>
  <c r="H75" i="1" s="1"/>
  <c r="I74" i="1"/>
  <c r="G74" i="1"/>
  <c r="H74" i="1" s="1"/>
  <c r="I73" i="1"/>
  <c r="G73" i="1"/>
  <c r="H73" i="1" s="1"/>
  <c r="I72" i="1"/>
  <c r="H72" i="1"/>
  <c r="G72" i="1"/>
  <c r="I71" i="1"/>
  <c r="G71" i="1"/>
  <c r="H71" i="1" s="1"/>
  <c r="I70" i="1"/>
  <c r="G70" i="1"/>
  <c r="H70" i="1" s="1"/>
  <c r="I69" i="1"/>
  <c r="G69" i="1"/>
  <c r="H69" i="1" s="1"/>
  <c r="I68" i="1"/>
  <c r="G68" i="1"/>
  <c r="H68" i="1" s="1"/>
  <c r="I67" i="1"/>
  <c r="G67" i="1"/>
  <c r="H67" i="1" s="1"/>
  <c r="I66" i="1"/>
  <c r="G66" i="1"/>
  <c r="H66" i="1" s="1"/>
  <c r="I65" i="1"/>
  <c r="G65" i="1"/>
  <c r="H65" i="1" s="1"/>
  <c r="I64" i="1"/>
  <c r="G64" i="1"/>
  <c r="H64" i="1" s="1"/>
  <c r="I63" i="1"/>
  <c r="G63" i="1"/>
  <c r="H63" i="1" s="1"/>
  <c r="I62" i="1"/>
  <c r="G62" i="1"/>
  <c r="H62" i="1" s="1"/>
  <c r="I59" i="1"/>
  <c r="G59" i="1"/>
  <c r="H59" i="1" s="1"/>
  <c r="I58" i="1"/>
  <c r="G58" i="1"/>
  <c r="H58" i="1" s="1"/>
  <c r="I55" i="1"/>
  <c r="G55" i="1"/>
  <c r="H55" i="1" s="1"/>
  <c r="I54" i="1"/>
  <c r="H54" i="1"/>
  <c r="G54" i="1"/>
  <c r="I51" i="1"/>
  <c r="G51" i="1"/>
  <c r="H51" i="1" s="1"/>
  <c r="I50" i="1"/>
  <c r="G50" i="1"/>
  <c r="H50" i="1" s="1"/>
  <c r="I49" i="1"/>
  <c r="G49" i="1"/>
  <c r="H49" i="1" s="1"/>
  <c r="I48" i="1"/>
  <c r="G48" i="1"/>
  <c r="H48" i="1" s="1"/>
  <c r="I47" i="1"/>
  <c r="G47" i="1"/>
  <c r="H47" i="1" s="1"/>
  <c r="I46" i="1"/>
  <c r="G46" i="1"/>
  <c r="H46" i="1" s="1"/>
  <c r="I45" i="1"/>
  <c r="G45" i="1"/>
  <c r="H45" i="1" s="1"/>
  <c r="I44" i="1"/>
  <c r="G44" i="1"/>
  <c r="H44" i="1" s="1"/>
  <c r="I43" i="1"/>
  <c r="H43" i="1"/>
  <c r="G43" i="1"/>
  <c r="I42" i="1"/>
  <c r="G42" i="1"/>
  <c r="H42" i="1" s="1"/>
  <c r="I41" i="1"/>
  <c r="G41" i="1"/>
  <c r="H41" i="1" s="1"/>
  <c r="I40" i="1"/>
  <c r="G40" i="1"/>
  <c r="H40" i="1" s="1"/>
  <c r="I39" i="1"/>
  <c r="G39" i="1"/>
  <c r="H39" i="1" s="1"/>
  <c r="I38" i="1"/>
  <c r="G38" i="1"/>
  <c r="H38" i="1" s="1"/>
  <c r="I37" i="1"/>
  <c r="H37" i="1"/>
  <c r="G37" i="1"/>
  <c r="I36" i="1"/>
  <c r="G36" i="1"/>
  <c r="H36" i="1" s="1"/>
  <c r="I35" i="1"/>
  <c r="G35" i="1"/>
  <c r="H35" i="1" s="1"/>
  <c r="I34" i="1"/>
  <c r="G34" i="1"/>
  <c r="H34" i="1" s="1"/>
  <c r="I33" i="1"/>
  <c r="G33" i="1"/>
  <c r="H33" i="1" s="1"/>
  <c r="I32" i="1"/>
  <c r="G32" i="1"/>
  <c r="H32" i="1" s="1"/>
  <c r="I31" i="1"/>
  <c r="G31" i="1"/>
  <c r="H31" i="1" s="1"/>
  <c r="I30" i="1"/>
  <c r="G30" i="1"/>
  <c r="H30" i="1" s="1"/>
  <c r="I29" i="1"/>
  <c r="G29" i="1"/>
  <c r="H29" i="1" s="1"/>
  <c r="I28" i="1"/>
  <c r="G28" i="1"/>
  <c r="H28" i="1" s="1"/>
  <c r="I27" i="1"/>
  <c r="G27" i="1"/>
  <c r="H27" i="1" s="1"/>
  <c r="I26" i="1"/>
  <c r="G26" i="1"/>
  <c r="H26" i="1" s="1"/>
  <c r="I25" i="1"/>
  <c r="G25" i="1"/>
  <c r="H25" i="1" s="1"/>
  <c r="I24" i="1"/>
  <c r="G24" i="1"/>
  <c r="H24" i="1" s="1"/>
  <c r="I23" i="1"/>
  <c r="G23" i="1"/>
  <c r="H23" i="1" s="1"/>
  <c r="I22" i="1"/>
  <c r="G22" i="1"/>
  <c r="H22" i="1" s="1"/>
  <c r="I21" i="1"/>
  <c r="G21" i="1"/>
  <c r="H21" i="1" s="1"/>
  <c r="G20" i="1"/>
  <c r="H20" i="1" s="1"/>
  <c r="G19" i="1"/>
  <c r="I18" i="1"/>
  <c r="G18" i="1"/>
  <c r="H18" i="1" s="1"/>
  <c r="I17" i="1"/>
  <c r="D130" i="1" s="1"/>
  <c r="J121" i="1"/>
  <c r="J122" i="1"/>
  <c r="J119" i="1"/>
  <c r="J124" i="1"/>
  <c r="D131" i="1" l="1"/>
  <c r="F128" i="1"/>
  <c r="F127" i="1"/>
  <c r="J117" i="1" l="1"/>
  <c r="F129" i="1" l="1"/>
  <c r="J57" i="1" l="1"/>
  <c r="J58" i="1"/>
  <c r="J59" i="1"/>
  <c r="J115" i="1" l="1"/>
  <c r="J126" i="1"/>
  <c r="E136" i="1" l="1"/>
  <c r="E135" i="1"/>
  <c r="E13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25" i="1"/>
  <c r="G127" i="1" l="1"/>
  <c r="J127" i="1"/>
  <c r="G128" i="1"/>
  <c r="J128" i="1" l="1"/>
  <c r="J167" i="1"/>
</calcChain>
</file>

<file path=xl/comments1.xml><?xml version="1.0" encoding="utf-8"?>
<comments xmlns="http://schemas.openxmlformats.org/spreadsheetml/2006/main">
  <authors>
    <author>Acer</author>
  </authors>
  <commentList>
    <comment ref="C16" authorId="0">
      <text>
        <r>
          <rPr>
            <b/>
            <sz val="12"/>
            <color indexed="81"/>
            <rFont val="Tahoma"/>
            <family val="2"/>
            <charset val="204"/>
          </rPr>
          <t>Состав: арахис жареный протертый, виноградный сироп (без сахара), масло кокосовое, соль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Состав: арахис жареный протертый, арахис дробленый жареный, виноградный сироп (без сахара), масло кокосовое, соль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Состав: арахис жареный протертый, виноградный сироп (без сахара), какао-порошок натуральный (не алкализованный), масло кокосовое.</t>
        </r>
      </text>
    </comment>
    <comment ref="C19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
Аргентина</t>
        </r>
      </text>
    </comment>
    <comment ref="C20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Дробленый арахис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Состав:
- Арасис жареный протертый 100%
Аргентина
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Состав:
- Арасис жареный протертый 100% Аргентина
- Кокосовая паста</t>
        </r>
      </text>
    </comment>
    <comment ref="C23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Мякоть Финика теневой сушки
- Кофе молотый</t>
        </r>
      </text>
    </comment>
    <comment ref="C24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Сироп топинамбура (БЕЗ САХАРА!)
- Морская соль</t>
        </r>
      </text>
    </comment>
    <comment ref="C25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Арахис дробленый жареный
- Сироп топинамбура (БЕЗ САХАРА!)
- Морская соль</t>
        </r>
      </text>
    </comment>
    <comment ref="C26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Какао-бобы целные протертые
- Сироп топинамбура (БЕЗ САХАРА!)</t>
        </r>
      </text>
    </comment>
    <comment ref="C27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Концентрат белка подсолнечных семечек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Состав: арахис жареный протертый, виноградный сироп (без сахара), масло кокосовое, соль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Состав: арахис жареный протертый, арахис дробленый жареный, виноградный сироп (без сахара), масло кокосовое, соль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Состав: арахис жареный протертый, виноградный сироп (без сахара), какао-порошок натуральный (не алкализованный), масло кокосовое.</t>
        </r>
      </text>
    </comment>
    <comment ref="C31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
Аргентина</t>
        </r>
      </text>
    </comment>
    <comment ref="C32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Дробленый арахис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Состав:
- Арасис жареный протертый 100%
Аргентина
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204"/>
          </rPr>
          <t>Состав:
- Арасис жареный протертый 100% Аргентина
- Кокосовая паста</t>
        </r>
      </text>
    </comment>
    <comment ref="C35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Мякоть Финика теневой сушки
- Кофе молотый</t>
        </r>
      </text>
    </comment>
    <comment ref="C36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Сироп топинамбура (БЕЗ САХАРА!)
- Морская соль</t>
        </r>
      </text>
    </comment>
    <comment ref="C37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Арахис дробленый жареный
- Сироп топинамбура (БЕЗ САХАРА!)
- Морская соль</t>
        </r>
      </text>
    </comment>
    <comment ref="C38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Какао-бобы целные протертые
- Сироп топинамбура (БЕЗ САХАРА!)</t>
        </r>
      </text>
    </comment>
    <comment ref="C39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Концентрат белка подсолнечных семечек</t>
        </r>
      </text>
    </comment>
    <comment ref="C40" authorId="0">
      <text>
        <r>
          <rPr>
            <b/>
            <sz val="9"/>
            <color indexed="81"/>
            <rFont val="Tahoma"/>
            <family val="2"/>
            <charset val="204"/>
          </rPr>
          <t>Состав: арахис жареный протертый, виноградный сироп (без сахара), масло кокосовое, соль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04"/>
          </rPr>
          <t>Состав: арахис жареный протертый, арахис дробленый жареный, виноградный сироп (без сахара), масло кокосовое, соль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Состав: арахис жареный протертый, виноградный сироп (без сахара), какао-порошок натуральный (не алкализованный), масло кокосовое.</t>
        </r>
      </text>
    </comment>
    <comment ref="C43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
Аргентина</t>
        </r>
      </text>
    </comment>
    <comment ref="C44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Дробленый арахис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Состав:
- Арасис жареный протертый 100%
Аргентина
</t>
        </r>
      </text>
    </comment>
    <comment ref="C46" authorId="0">
      <text>
        <r>
          <rPr>
            <b/>
            <sz val="9"/>
            <color indexed="81"/>
            <rFont val="Tahoma"/>
            <family val="2"/>
            <charset val="204"/>
          </rPr>
          <t>Состав:
- Арасис жареный протертый 100% Аргентина
- Кокосовая паста</t>
        </r>
      </text>
    </comment>
    <comment ref="C47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Мякоть Финика теневой сушки
- Кофе молотый</t>
        </r>
      </text>
    </comment>
    <comment ref="C48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Сироп топинамбура (БЕЗ САХАРА!)
- Морская соль</t>
        </r>
      </text>
    </comment>
    <comment ref="C49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Арахис дробленый жареный
- Сироп топинамбура (БЕЗ САХАРА!)
- Морская соль</t>
        </r>
      </text>
    </comment>
    <comment ref="C50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Какао-бобы целные протертые
- Сироп топинамбура (БЕЗ САХАРА!)</t>
        </r>
      </text>
    </comment>
    <comment ref="C51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Арасис жареный протертый 100% Аргентина
- Концентрат белка подсолнечных семечек</t>
        </r>
      </text>
    </comment>
    <comment ref="C53" authorId="0">
      <text>
        <r>
          <rPr>
            <b/>
            <sz val="12"/>
            <color indexed="81"/>
            <rFont val="Tahoma"/>
            <family val="2"/>
            <charset val="204"/>
          </rPr>
          <t>Состав:
- Кокосовая мякоть протертая, 100%, кусочки кокоса
Индонезия, Сорт Путра, жирность 65%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C54" authorId="0">
      <text>
        <r>
          <rPr>
            <b/>
            <sz val="12"/>
            <color indexed="81"/>
            <rFont val="Tahoma"/>
            <family val="2"/>
            <charset val="204"/>
          </rPr>
          <t>Состав:
- Кокосовая мякоть протертая, 100%, кусочки кокоса
Индонезия, Сорт Путра, жирность 65%</t>
        </r>
      </text>
    </comment>
    <comment ref="C57" authorId="0">
      <text>
        <r>
          <rPr>
            <b/>
            <sz val="12"/>
            <color indexed="81"/>
            <rFont val="Tahoma"/>
            <family val="2"/>
            <charset val="204"/>
          </rPr>
          <t>Урбеч из кокоса, Какао-порошок натуральный, сироп топинамбура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8" authorId="0">
      <text>
        <r>
          <rPr>
            <b/>
            <sz val="12"/>
            <color indexed="81"/>
            <rFont val="Tahoma"/>
            <family val="2"/>
            <charset val="204"/>
          </rPr>
          <t>Урбеч из кокоса, Какао-порошок натуральный, сироп топинамбура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9" authorId="0">
      <text>
        <r>
          <rPr>
            <b/>
            <sz val="12"/>
            <color indexed="81"/>
            <rFont val="Tahoma"/>
            <family val="2"/>
            <charset val="204"/>
          </rPr>
          <t>Урбеч из кокоса, Какао-порошок натуральный, сироп топинамбура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1" authorId="0">
      <text>
        <r>
          <rPr>
            <b/>
            <sz val="12"/>
            <color indexed="81"/>
            <rFont val="Tahoma"/>
            <family val="2"/>
            <charset val="204"/>
          </rPr>
          <t>Состав:
Финик тенеовой сушки протертный 100%
Премиум ОАЭ</t>
        </r>
      </text>
    </comment>
    <comment ref="C62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Кунжута перетертные 100%
"Тахини" 
Источник Кальция</t>
        </r>
      </text>
    </comment>
    <comment ref="C63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Льна перетертные 100%
Сорт Линола соотношение омега 6\3 - 5 к 1
соответствует рекомендованному Институтом питания РАМН РФ - в рационе здорового человека (5-10):1, в лечебном – (3-5):1.</t>
        </r>
      </text>
    </comment>
    <comment ref="C64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Льна перетертные 100%
Сорт Серверный соотношение омега 6\3 - 5 к 1
соответствует рекомендованному Институтом питания РАМН РФ - в рационе здорового человека (5-10):1, в лечебном – (3-5):1.</t>
        </r>
      </text>
    </comment>
    <comment ref="C65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Расторопши перетертные 100%
Благотворно вдияет на работу печени</t>
        </r>
      </text>
    </comment>
    <comment ref="C66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Тыквы перетертные 100%
Благотворно вдияет на мужское здоровье, очистка организма от паразитов
Источник Цинка</t>
        </r>
      </text>
    </comment>
    <comment ref="C67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Абрикоса перетертные 100%
Источник Витамина В17</t>
        </r>
      </text>
    </comment>
    <comment ref="C68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Подсолнечника перетертные 100%
Источник Калия и Магния</t>
        </r>
      </text>
    </comment>
    <comment ref="C69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Конопли перетертные 100%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C70" authorId="0">
      <text>
        <r>
          <rPr>
            <b/>
            <sz val="9"/>
            <color indexed="81"/>
            <rFont val="Tahoma"/>
            <family val="2"/>
            <charset val="204"/>
          </rPr>
          <t>Состав:
Семена Черного кунжута перетертные 100%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1" authorId="0">
      <text>
        <r>
          <rPr>
            <b/>
            <sz val="9"/>
            <color indexed="81"/>
            <rFont val="Tahoma"/>
            <family val="2"/>
            <charset val="204"/>
          </rPr>
          <t>Состав:
Инжир теневой сушки перетертый 100%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Состав:
Семена Кунжута жареные перетертные 100%
"Тахини" 
Источник Кальция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3" authorId="0">
      <text>
        <r>
          <rPr>
            <b/>
            <sz val="12"/>
            <color indexed="81"/>
            <rFont val="Tahoma"/>
            <family val="2"/>
            <charset val="204"/>
          </rPr>
          <t>Состав:
Финик тенеовой сушки протертный 100%
Премиум ОАЭ</t>
        </r>
      </text>
    </comment>
    <comment ref="C74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Кунжута перетертные 100%
"Тахини" 
Источник Кальция</t>
        </r>
      </text>
    </comment>
    <comment ref="C75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Льна перетертные 100%
Сорт Линола соотношение омега 6\3 - 5 к 1
соответствует рекомендованному Институтом питания РАМН РФ - в рационе здорового человека (5-10):1, в лечебном – (3-5):1.</t>
        </r>
      </text>
    </comment>
    <comment ref="C76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Льна перетертные 100%
Сорт Серверный соотношение омега 6\3 - 5 к 1
соответствует рекомендованному Институтом питания РАМН РФ - в рационе здорового человека (5-10):1, в лечебном – (3-5):1.</t>
        </r>
      </text>
    </comment>
    <comment ref="C77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Расторопши перетертные 100%
Благотворно вдияет на работу печени</t>
        </r>
      </text>
    </comment>
    <comment ref="C78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Тыквы перетертные 100%
Благотворно вдияет на мужское здоровье, очистка организма от паразитов
Источник Цинка</t>
        </r>
      </text>
    </comment>
    <comment ref="C79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Абрикоса перетертные 100%
Источник Витамина В17</t>
        </r>
      </text>
    </comment>
    <comment ref="C80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Подсолнечника перетертные 100%
Источник Калия и Магния</t>
        </r>
      </text>
    </comment>
    <comment ref="C81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Конопли перетертные 100%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C82" authorId="0">
      <text>
        <r>
          <rPr>
            <b/>
            <sz val="9"/>
            <color indexed="81"/>
            <rFont val="Tahoma"/>
            <family val="2"/>
            <charset val="204"/>
          </rPr>
          <t>Состав:
Семена Черного кунжута перетертные 100%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3" authorId="0">
      <text>
        <r>
          <rPr>
            <b/>
            <sz val="9"/>
            <color indexed="81"/>
            <rFont val="Tahoma"/>
            <family val="2"/>
            <charset val="204"/>
          </rPr>
          <t>Состав:
Инжир теневой сушки перетертый 100%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Состав:
Семена Кунжута жареные перетертные 100%
"Тахини" 
Источник Кальция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5" authorId="0">
      <text>
        <r>
          <rPr>
            <b/>
            <sz val="12"/>
            <color indexed="81"/>
            <rFont val="Tahoma"/>
            <family val="2"/>
            <charset val="204"/>
          </rPr>
          <t>Состав:
Финик тенеовой сушки протертный 100%
Премиум ОАЭ</t>
        </r>
      </text>
    </comment>
    <comment ref="C86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Кунжута перетертные 100%
"Тахини" 
Источник Кальция</t>
        </r>
      </text>
    </comment>
    <comment ref="C87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Льна перетертные 100%
Сорт Линола соотношение омега 6\3 - 5 к 1
соответствует рекомендованному Институтом питания РАМН РФ - в рационе здорового человека (5-10):1, в лечебном – (3-5):1.</t>
        </r>
      </text>
    </comment>
    <comment ref="C88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Льна перетертные 100%
Сорт Серверный соотношение омега 6\3 - 5 к 1
соответствует рекомендованному Институтом питания РАМН РФ - в рационе здорового человека (5-10):1, в лечебном – (3-5):1.</t>
        </r>
      </text>
    </comment>
    <comment ref="C89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Расторопши перетертные 100%
Благотворно вдияет на работу печени</t>
        </r>
      </text>
    </comment>
    <comment ref="C90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Тыквы перетертные 100%
Благотворно вдияет на мужское здоровье, очистка организма от паразитов
Источник Цинка</t>
        </r>
      </text>
    </comment>
    <comment ref="C91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Абрикоса перетертные 100%
Источник Витамина В17</t>
        </r>
      </text>
    </comment>
    <comment ref="C92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Подсолнечника перетертные 100%
Источник Калия и Магния</t>
        </r>
      </text>
    </comment>
    <comment ref="C93" authorId="0">
      <text>
        <r>
          <rPr>
            <b/>
            <sz val="12"/>
            <color indexed="81"/>
            <rFont val="Tahoma"/>
            <family val="2"/>
            <charset val="204"/>
          </rPr>
          <t>Состав:
Семена Конопли перетертные 100%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C94" authorId="0">
      <text>
        <r>
          <rPr>
            <b/>
            <sz val="9"/>
            <color indexed="81"/>
            <rFont val="Tahoma"/>
            <family val="2"/>
            <charset val="204"/>
          </rPr>
          <t>Состав:
Семена Черного кунжута перетертные 100%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5" authorId="0">
      <text>
        <r>
          <rPr>
            <b/>
            <sz val="9"/>
            <color indexed="81"/>
            <rFont val="Tahoma"/>
            <family val="2"/>
            <charset val="204"/>
          </rPr>
          <t>Состав:
Инжир теневой сушки перетертый 100%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Состав:
Семена Кунжута жареные перетертные 100%
"Тахини" 
Источник Кальция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8" authorId="0">
      <text>
        <r>
          <rPr>
            <b/>
            <sz val="9"/>
            <color indexed="81"/>
            <rFont val="Tahoma"/>
            <family val="2"/>
            <charset val="204"/>
          </rPr>
          <t>Состав:
- Кокосовая мякоть протертая, 100% мелкий помол</t>
        </r>
      </text>
    </comment>
    <comment ref="C99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Состав:
Ядра арахиса перетертные 100%
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C100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Грецкого ореха перетертные 100%</t>
        </r>
      </text>
    </comment>
    <comment ref="C101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Миндаля перетертные 100%</t>
        </r>
      </text>
    </comment>
    <comment ref="C102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Кешью перетертные 100%</t>
        </r>
      </text>
    </comment>
    <comment ref="C103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Фундука перетертные 100%</t>
        </r>
      </text>
    </comment>
    <comment ref="C104" authorId="0">
      <text>
        <r>
          <rPr>
            <b/>
            <sz val="9"/>
            <color indexed="81"/>
            <rFont val="Tahoma"/>
            <family val="2"/>
            <charset val="204"/>
          </rPr>
          <t>Состав:
Ядра Кедрового ореха перетертные 100%</t>
        </r>
      </text>
    </comment>
    <comment ref="C105" authorId="0">
      <text>
        <r>
          <rPr>
            <b/>
            <sz val="9"/>
            <color indexed="81"/>
            <rFont val="Tahoma"/>
            <family val="2"/>
            <charset val="204"/>
          </rPr>
          <t>Состав:
Ядра Фисташки не соленые перетертные 100%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6" authorId="0">
      <text>
        <r>
          <rPr>
            <b/>
            <sz val="9"/>
            <color indexed="81"/>
            <rFont val="Tahoma"/>
            <family val="2"/>
            <charset val="204"/>
          </rPr>
          <t>Состав:
Какао-бобы перетертные 100%</t>
        </r>
      </text>
    </comment>
    <comment ref="C107" authorId="0">
      <text>
        <r>
          <rPr>
            <b/>
            <sz val="9"/>
            <color indexed="81"/>
            <rFont val="Tahoma"/>
            <family val="2"/>
            <charset val="204"/>
          </rPr>
          <t>Состав:
- Кокосовая мякоть протертая, 100% мелкий помол</t>
        </r>
      </text>
    </comment>
    <comment ref="C108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Состав:
Ядра арахиса перетертные 100%
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C109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Грецкого ореха перетертные 100%</t>
        </r>
      </text>
    </comment>
    <comment ref="C110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Миндаля перетертные 100%</t>
        </r>
      </text>
    </comment>
    <comment ref="C111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Кешью перетертные 100%</t>
        </r>
      </text>
    </comment>
    <comment ref="C112" authorId="0">
      <text>
        <r>
          <rPr>
            <b/>
            <sz val="10"/>
            <color indexed="81"/>
            <rFont val="Tahoma"/>
            <family val="2"/>
            <charset val="204"/>
          </rPr>
          <t>Состав:
Ядра Фундука перетертные 100%</t>
        </r>
      </text>
    </comment>
    <comment ref="C113" authorId="0">
      <text>
        <r>
          <rPr>
            <b/>
            <sz val="9"/>
            <color indexed="81"/>
            <rFont val="Tahoma"/>
            <family val="2"/>
            <charset val="204"/>
          </rPr>
          <t>Состав:
Ядра Кедрового ореха перетертные 100%</t>
        </r>
      </text>
    </comment>
    <comment ref="C114" authorId="0">
      <text>
        <r>
          <rPr>
            <b/>
            <sz val="9"/>
            <color indexed="81"/>
            <rFont val="Tahoma"/>
            <family val="2"/>
            <charset val="204"/>
          </rPr>
          <t>Состав:
Ядра Фисташки не соленые перетертные 100%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5" authorId="0">
      <text>
        <r>
          <rPr>
            <b/>
            <sz val="9"/>
            <color indexed="81"/>
            <rFont val="Tahoma"/>
            <family val="2"/>
            <charset val="204"/>
          </rPr>
          <t>Состав:
Какао-бобы перетертные 100%</t>
        </r>
      </text>
    </comment>
    <comment ref="C116" authorId="0">
      <text>
        <r>
          <rPr>
            <b/>
            <sz val="9"/>
            <color indexed="81"/>
            <rFont val="Tahoma"/>
            <family val="2"/>
            <charset val="204"/>
          </rPr>
          <t>Состав:
- Кокосовая мякоть протертая, 100% мелкий помол</t>
        </r>
      </text>
    </comment>
    <comment ref="C117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Состав:
Ядра арахиса перетертные 100%
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C119" authorId="0">
      <text>
        <r>
          <rPr>
            <b/>
            <sz val="12"/>
            <color indexed="81"/>
            <rFont val="Tahoma"/>
            <family val="2"/>
            <charset val="204"/>
          </rPr>
          <t>настоящие помидоры премиум
камбоджийский перец
цейлонская корица
гвоздика (коморские острова)
морская соль
Лук класса А
природный сахарозаменитель Эритрит</t>
        </r>
      </text>
    </comment>
    <comment ref="C121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Состав:
Кокосовая мякоть высокой жирности </t>
        </r>
      </text>
    </comment>
    <comment ref="C122" authorId="0">
      <text>
        <r>
          <rPr>
            <b/>
            <sz val="12"/>
            <color indexed="81"/>
            <rFont val="Tahoma"/>
            <family val="2"/>
            <charset val="204"/>
          </rPr>
          <t>Состав:
Проды рожкового дерева слабожареные перетерные</t>
        </r>
      </text>
    </comment>
    <comment ref="C124" authorId="0">
      <text>
        <r>
          <rPr>
            <b/>
            <sz val="12"/>
            <color indexed="81"/>
            <rFont val="Tahoma"/>
            <family val="2"/>
            <charset val="204"/>
          </rPr>
          <t>Состав:
Сироп из клубней топинамбура концентра</t>
        </r>
      </text>
    </comment>
    <comment ref="C125" authorId="0">
      <text>
        <r>
          <rPr>
            <b/>
            <sz val="12"/>
            <color indexed="81"/>
            <rFont val="Tahoma"/>
            <family val="2"/>
            <charset val="204"/>
          </rPr>
          <t>Состав:
Сироп из плодов финка концентра</t>
        </r>
      </text>
    </comment>
    <comment ref="C126" authorId="0">
      <text>
        <r>
          <rPr>
            <b/>
            <sz val="9"/>
            <color indexed="81"/>
            <rFont val="Tahoma"/>
            <family val="2"/>
            <charset val="204"/>
          </rPr>
          <t>Состав:
Сироп из винограда концентра 65%</t>
        </r>
      </text>
    </comment>
  </commentList>
</comments>
</file>

<file path=xl/sharedStrings.xml><?xml version="1.0" encoding="utf-8"?>
<sst xmlns="http://schemas.openxmlformats.org/spreadsheetml/2006/main" count="413" uniqueCount="167">
  <si>
    <t>Fun&amp;Food</t>
  </si>
  <si>
    <r>
      <t>Форма заказа -</t>
    </r>
    <r>
      <rPr>
        <sz val="20"/>
        <color indexed="30"/>
        <rFont val="Arial"/>
        <family val="2"/>
        <charset val="204"/>
      </rPr>
      <t xml:space="preserve">  </t>
    </r>
    <r>
      <rPr>
        <b/>
        <sz val="20"/>
        <color indexed="30"/>
        <rFont val="Arial"/>
        <family val="2"/>
        <charset val="204"/>
      </rPr>
      <t>заявку отправить на:</t>
    </r>
  </si>
  <si>
    <t xml:space="preserve">zakaz@funandfood.ru </t>
  </si>
  <si>
    <t>Название Магазина/ Совместной закупки</t>
  </si>
  <si>
    <t>Фамилия Имя Отчество    заказчика</t>
  </si>
  <si>
    <t>Сотовый телефон             заказчика</t>
  </si>
  <si>
    <t>Эл. адрес                           заказчика</t>
  </si>
  <si>
    <t>Адрес доставки</t>
  </si>
  <si>
    <r>
      <t xml:space="preserve">Фамилия Имя Отчество   </t>
    </r>
    <r>
      <rPr>
        <b/>
        <sz val="14"/>
        <color indexed="8"/>
        <rFont val="Arial"/>
        <family val="2"/>
        <charset val="204"/>
      </rPr>
      <t>получателя</t>
    </r>
    <r>
      <rPr>
        <sz val="14"/>
        <color indexed="8"/>
        <rFont val="Arial"/>
        <family val="2"/>
        <charset val="204"/>
      </rPr>
      <t xml:space="preserve"> груза</t>
    </r>
  </si>
  <si>
    <r>
      <t xml:space="preserve">Серия и номер паспорта  </t>
    </r>
    <r>
      <rPr>
        <b/>
        <sz val="14"/>
        <color indexed="8"/>
        <rFont val="Arial"/>
        <family val="2"/>
        <charset val="204"/>
      </rPr>
      <t>получателя</t>
    </r>
    <r>
      <rPr>
        <sz val="14"/>
        <color indexed="8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(ПЭК, Деловые линии) </t>
    </r>
  </si>
  <si>
    <t>Заказ</t>
  </si>
  <si>
    <t>Наименование</t>
  </si>
  <si>
    <t>Вес</t>
  </si>
  <si>
    <t>Оптовая 
Цена (1 шт)</t>
  </si>
  <si>
    <t>Кол-во</t>
  </si>
  <si>
    <t xml:space="preserve">Стоимость </t>
  </si>
  <si>
    <t>250г</t>
  </si>
  <si>
    <t>Сиропы</t>
  </si>
  <si>
    <t>300г</t>
  </si>
  <si>
    <t>Соблюдение кратности заказа</t>
  </si>
  <si>
    <t xml:space="preserve">Вместимость коробки </t>
  </si>
  <si>
    <t>ШТ</t>
  </si>
  <si>
    <t>Коробок</t>
  </si>
  <si>
    <t>Заполнить</t>
  </si>
  <si>
    <t>Название организации заказчика ИП, ООО</t>
  </si>
  <si>
    <t>ИНН организации</t>
  </si>
  <si>
    <t>230г</t>
  </si>
  <si>
    <t>450г</t>
  </si>
  <si>
    <t>Кокосовая паста</t>
  </si>
  <si>
    <t>Поля обязательны для заполения</t>
  </si>
  <si>
    <t>Подитог банок 0,23 г</t>
  </si>
  <si>
    <t>Подитог банок 0,45 г</t>
  </si>
  <si>
    <t>Арахисовая паста</t>
  </si>
  <si>
    <t>800г</t>
  </si>
  <si>
    <t>Подитог банок 0,80 г</t>
  </si>
  <si>
    <t>В одной коробке банок 800 гр, шт</t>
  </si>
  <si>
    <t>Урбеч Сладкий</t>
  </si>
  <si>
    <t>Урбеч из семян (традиционный)</t>
  </si>
  <si>
    <t>Урбеч из ореха (традиционный)</t>
  </si>
  <si>
    <t>С</t>
  </si>
  <si>
    <t>ХИТ</t>
  </si>
  <si>
    <t>A</t>
  </si>
  <si>
    <t>Новинка Августа!</t>
  </si>
  <si>
    <t>В</t>
  </si>
  <si>
    <t>А</t>
  </si>
  <si>
    <t>Новинка Сентября!</t>
  </si>
  <si>
    <t>НОВ</t>
  </si>
  <si>
    <t>Соусы Томатные, стекло</t>
  </si>
  <si>
    <t>АВС анализ</t>
  </si>
  <si>
    <t>B</t>
  </si>
  <si>
    <t>Арахисовая паста "Намажь_Орех" Традиционная Хрустящая 230 гр.</t>
  </si>
  <si>
    <t>Арахисовая паста "Намажь_Орех" Традиционная Кремовая 230 гр.</t>
  </si>
  <si>
    <t>Ореховая паста "Намажь_Орех" Кокосовая манна 230 гр.</t>
  </si>
  <si>
    <t>Арахисовая паста "Намажь_Орех" Традиционная Шоколадная 230 гр.</t>
  </si>
  <si>
    <t>Арахисовая паста "Намажь_Орех" Классическая Шоколадная (Темный шоколад) 230 гр.</t>
  </si>
  <si>
    <t>Арахисовая паста "Намажь_Орех" Классическая Сладкая с кусочками арахиса (Кранч) 230 гр.</t>
  </si>
  <si>
    <t>Арахисовая паста "Намажь_Орех" Классическая Сладкая (Креми) 230 гр.</t>
  </si>
  <si>
    <t>Арахисовая паста "Намажь_Орех" Классическая Светлая обжарка (без добавок) 230 гр.</t>
  </si>
  <si>
    <t>Арахисовая паста "Намажь_Орех" Классическая с Финиками и кофе 230 гр.</t>
  </si>
  <si>
    <t>Арахисовая паста "Намажь_Орех" Классическая 100% арахиса с кусочками арахиса (без добавок)  230 гр.</t>
  </si>
  <si>
    <t>Арахисовая паста "Намажь_Орех" Классическая 100% арахиса (без добавок) 230 гр.</t>
  </si>
  <si>
    <t>Арахисовая паста "Намажь_Орех" Protein 230 гр.</t>
  </si>
  <si>
    <t>Ореховая паста "Намажь_Орех" Кокосовая манна 450 гр.</t>
  </si>
  <si>
    <t>Арахисовая паста "Намажь_Орех" Традиционная Шоколадная 450 гр.</t>
  </si>
  <si>
    <t>Арахисовая паста "Намажь_Орех" Традиционная Хрустящая 450 гр.</t>
  </si>
  <si>
    <t>Арахисовая паста "Намажь_Орех" Традиционная Кремовая 450 гр.</t>
  </si>
  <si>
    <t>Арахисовая паста "Намажь_Орех" Классическая Сладкая с кусочками арахиса (Кранч) 450 гр.</t>
  </si>
  <si>
    <t>Арахисовая паста "Намажь_Орех" Классическая Сладкая (Креми) 450 гр</t>
  </si>
  <si>
    <t>Арахисовая паста "Намажь_Орех" Классическая Светлая обжарка (без добавок) 450 гр.</t>
  </si>
  <si>
    <t>Арахисовая паста "Намажь_Орех" Классическая с Финиками и кофе 450 гр.</t>
  </si>
  <si>
    <t>Арахисовая паста "Намажь_Орех" Классическая с Кокосом (без сахара) 450 гр.</t>
  </si>
  <si>
    <t>Арахисовая паста "Намажь_Орех" Классическая 100% арахиса с кусочками арахиса (без добавок)  450 гр.</t>
  </si>
  <si>
    <t>Арахисовая паста "Намажь_Орех" Классическая 100% арахиса (без добавок) 450 гр.</t>
  </si>
  <si>
    <t>Арахисовая паста "Намажь_Орех" Protein 450 гр.</t>
  </si>
  <si>
    <t>Арахисовая паста "Намажь_Орех"  Классическая Шоколадная (Темный шоколад) 450 гр.</t>
  </si>
  <si>
    <t>Ореховая паста "Намажь_Орех" Кокосовая манна 800 гр.</t>
  </si>
  <si>
    <t>Арахисовая паста "Намажь_Орех" Традиционная Шоколадная 800 гр.</t>
  </si>
  <si>
    <t>Арахисовая паста "Намажь_Орех" Традиционная Хрустящая 800 гр.</t>
  </si>
  <si>
    <t>Арахисовая паста "Намажь_Орех" Традиционная  Кремовая 800 гр.</t>
  </si>
  <si>
    <t>Арахисовая паста "Намажь_Орех" Классическая Сладкая с кусочками арахиса (Кранч) 800 гр.</t>
  </si>
  <si>
    <t>Арахисовая паста "Намажь_Орех" Классическая Сладкая (Креми) 800 гр</t>
  </si>
  <si>
    <t>Арахисовая паста "Намажь_Орех" Классическая Светлая обжарка (без добавок) 800 гр.</t>
  </si>
  <si>
    <t>Арахисовая паста "Намажь_Орех" Классическая с Финиками и Кофе 800 гр.</t>
  </si>
  <si>
    <t>Арахисовая паста "Намажь_Орех" Классическая с Кокосом (без сахара) 800 гр.</t>
  </si>
  <si>
    <t>Арахисовая паста "Намажь_Орех" Классическая Protein (повышенный уровень белка) 800 гр.</t>
  </si>
  <si>
    <t>Арахисовая паста "Намажь_Орех" Классическая 100% арахиса с кусочками арахиса (без добавок)  800 гр.</t>
  </si>
  <si>
    <t>Арахисовая паста "Намажь_Орех" Классическая 100% арахиса (без добавок) 800 гр.</t>
  </si>
  <si>
    <t>Арахисовая паста "Намажь_Орех"  Классическая Шоколадная (Темный шоколад) 800 гр.</t>
  </si>
  <si>
    <t>Урбеч кокосовый с какао сладкий "Намажь_орех" 230 грамм</t>
  </si>
  <si>
    <t>Урбеч кокосовый с какао сладкий "Намажь_орех" 450 грамм</t>
  </si>
  <si>
    <t>Урбеч кокосовый с какао сладкий "Намажь_орех" 800 грамм</t>
  </si>
  <si>
    <t>Урбеч из ядер абрикоса "Намажь_орех" 230 гр.</t>
  </si>
  <si>
    <t>Урбеч из фиников "Намажь_орех" 230 гр.</t>
  </si>
  <si>
    <t>Урбеч из тыквенных семечек (РОССИЯ) "Намажь_орех" 230 гр.</t>
  </si>
  <si>
    <t>Урбеч из расторопши "Намажь_орех" 230 гр.</t>
  </si>
  <si>
    <t>Урбеч из подсолнечника "Намажь_орех" 230 гр.</t>
  </si>
  <si>
    <t>Урбеч из льна тёмного "Намажь_орех" 230 гр.</t>
  </si>
  <si>
    <t>Урбеч из льна золотистого "Намажь_орех" 230 гр.</t>
  </si>
  <si>
    <t>Урбеч из кунжута белого "Намажь_орех" 230 гр.</t>
  </si>
  <si>
    <t>Урбеч из инжира "Намажь_орех" 230 гр.</t>
  </si>
  <si>
    <t>Урбеч из конопли "Намажь_орех" 230 гр.</t>
  </si>
  <si>
    <t>Урбеч из кунжута черного "Намажь_орех" 230 гр.</t>
  </si>
  <si>
    <t>Урбеч из кунжута белого жаренного "Намажь_орех" 230 гр.</t>
  </si>
  <si>
    <t>Урбеч из ядер абрикоса "Намажь_орех" 450 гр.</t>
  </si>
  <si>
    <t>Урбеч из Фиников "Намажь_орех" 450 гр.</t>
  </si>
  <si>
    <t>Урбеч из тыквенных семечек (РОССИЯ) "Намажь_орех" 450 гр.</t>
  </si>
  <si>
    <t>Урбеч из расторопши "Намажь_орех" 450 гр.</t>
  </si>
  <si>
    <t>Урбеч из подсолнечника "Намажь_орех" 450 гр.</t>
  </si>
  <si>
    <t>Урбеч из льна тёмного "Намажь_орех" 450 гр.</t>
  </si>
  <si>
    <t>Урбеч из льна золотистого "Намажь_орех" 450 гр.</t>
  </si>
  <si>
    <t>Урбеч из кунжута черного "Намажь_орех" 450 гр.</t>
  </si>
  <si>
    <t>Урбеч из кунжута белого жаренного "Намажь_орех" 450 гр.</t>
  </si>
  <si>
    <t>Урбеч из кунжута белого "Намажь_орех" 450 гр.</t>
  </si>
  <si>
    <t>Урбеч из конопли "Намажь_орех" 450 гр.</t>
  </si>
  <si>
    <t>Урбеч из инжира "Намажь_орех" 450 гр.</t>
  </si>
  <si>
    <t>Урбеч из ядер абрикоса "Намажь_орех" 800 гр.</t>
  </si>
  <si>
    <t>Урбеч из фиников "Намажь_орех" 800 гр.</t>
  </si>
  <si>
    <t>Урбеч из тыквенных семечек (РОССИЯ) "Намажь_орех" 800 гр.</t>
  </si>
  <si>
    <t>Урбеч из расторопши "Намажь_орех" 800 гр.</t>
  </si>
  <si>
    <t>Урбеч из подсолнечника "Намажь_орех" 800 гр.</t>
  </si>
  <si>
    <t>Урбеч из льна тёмного "Намажь_орех" 800 гр.</t>
  </si>
  <si>
    <t>Урбеч из льна золотистого "Намажь_орех" 800 гр.</t>
  </si>
  <si>
    <t>Урбеч из кунжута черного "Намажь_орех" 800 гр.</t>
  </si>
  <si>
    <t>Урбеч из кунжута белого жаренного "Намажь_орех" 800 гр.</t>
  </si>
  <si>
    <t>Урбеч из кунжута белого "Намажь_орех" 800 гр.</t>
  </si>
  <si>
    <t>Урбеч из конопли "Намажь_орех" 800 гр.</t>
  </si>
  <si>
    <t>Урбеч из кокоса "Намажь_орех" 800 гр.</t>
  </si>
  <si>
    <t>Урбеч из инжира "Намажь_орех" 800 гр.</t>
  </si>
  <si>
    <t>Урбеч из арахиса "Намажь_орех" 800 гр.</t>
  </si>
  <si>
    <t>Урбеч из ядер фисташки "Намажь_орех" 230 гр.</t>
  </si>
  <si>
    <t>Урбеч из миндаля "Намажь_орех" 230 гр.</t>
  </si>
  <si>
    <t>Урбеч из лесного ореха (фундука) "Намажь_орех" 230 гр.</t>
  </si>
  <si>
    <t>Урбеч из кокоса "Намажь_орех" 230 гр.</t>
  </si>
  <si>
    <t>Урбеч из кешью "Намажь_орех" 230 гр.</t>
  </si>
  <si>
    <t>Урбеч из кедрового ореха "Намажь_орех" 230 гр.</t>
  </si>
  <si>
    <t>Урбеч из какао-бобов цельных "Намажь_орех" 230 гр.</t>
  </si>
  <si>
    <t>Урбеч из грецкого ореха "Намажь_орех" 230 гр.</t>
  </si>
  <si>
    <t>Урбеч из арахиса "Намажь_орех" 230 гр.</t>
  </si>
  <si>
    <t>Урбеч из ядер фисташки "Намажь_орех" 450 гр.</t>
  </si>
  <si>
    <t>Урбеч из миндаля "Намажь_орех" 450 гр.</t>
  </si>
  <si>
    <t>Урбеч из лесного ореха (фундука) "Намажь_орех" 450 гр.</t>
  </si>
  <si>
    <t>Урбеч из кокоса "Намажь_орех" 450 гр.</t>
  </si>
  <si>
    <t>Урбеч из кешью "Намажь_орех" 450 гр.</t>
  </si>
  <si>
    <t>Урбеч из кедрового ореха "Намажь_орех" 450 гр.</t>
  </si>
  <si>
    <t>Урбеч из какао-бобов цельных "Намажь_орех" 450 гр.</t>
  </si>
  <si>
    <t>Урбеч из грецкого ореха "Намажь_орех" 450 гр.</t>
  </si>
  <si>
    <t>Урбеч из арахиса "Намажь_орех" 450 гр.</t>
  </si>
  <si>
    <t>Томатный соус Дилижан 250 гр</t>
  </si>
  <si>
    <t>Топпинг "Сироп Топинамбура" 300 гр</t>
  </si>
  <si>
    <t>Топпинг "Сироп Финиковый" 300 гр</t>
  </si>
  <si>
    <t>Топпинг "Сироп Виноградный" 300 гр</t>
  </si>
  <si>
    <t>Арахисовая паста "Намажь_Орех" Классическая с Кокосом (без сахара) 230 гр.</t>
  </si>
  <si>
    <t xml:space="preserve">ООО ФАН ЭНД ФУД
610044, Кировская обл. г. Киров ул. Профсоюзная 1, оф. 1306
ИНН 4345459554/КПП 434501001
ОГРН 1174350000065
</t>
  </si>
  <si>
    <t xml:space="preserve">610044 Кировская обл. г. Киров ул.Профсоюзная 1, оф. 1306
Email: zakaz@funandfood.ru 
Сайт:  http://funandfood.ru </t>
  </si>
  <si>
    <t>В одной коробке банок 230 гр, шт</t>
  </si>
  <si>
    <t>В одной коробке банок 450 гр, шт</t>
  </si>
  <si>
    <t>Суперфуды</t>
  </si>
  <si>
    <t>Кокосовая мякоть</t>
  </si>
  <si>
    <t>100г</t>
  </si>
  <si>
    <t>Кэроб слабообжареный</t>
  </si>
  <si>
    <t>АКЦИЯ! Финальный SALE до 30 ноября!</t>
  </si>
  <si>
    <t>Цена со скидкой 15%</t>
  </si>
  <si>
    <t>Стоимость без скидки</t>
  </si>
  <si>
    <t>Итого к оплате без скидки</t>
  </si>
  <si>
    <t>При сумме заказа от 20000 рублей со скидкой, доставка до терминала ПЭК в вашем городе за наш счёт!</t>
  </si>
  <si>
    <t>Итого к оплате со скидкой 15%</t>
  </si>
  <si>
    <t>Стоимость со скидкой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</si>
</sst>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\-??&quot;р.&quot;_-;_-@_-"/>
    <numFmt numFmtId="165" formatCode="#,##0&quot; ₽&quot;"/>
    <numFmt numFmtId="166" formatCode="0.0"/>
  </numFmts>
  <fonts count="60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1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u/>
      <sz val="7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Calibri"/>
      <family val="2"/>
      <charset val="204"/>
    </font>
    <font>
      <sz val="26"/>
      <color indexed="8"/>
      <name val="Calibri"/>
      <family val="2"/>
      <charset val="204"/>
    </font>
    <font>
      <b/>
      <sz val="18"/>
      <color indexed="8"/>
      <name val="Arial"/>
      <family val="2"/>
      <charset val="204"/>
    </font>
    <font>
      <b/>
      <sz val="20"/>
      <color indexed="30"/>
      <name val="Arial"/>
      <family val="2"/>
      <charset val="204"/>
    </font>
    <font>
      <sz val="20"/>
      <color indexed="30"/>
      <name val="Arial"/>
      <family val="2"/>
      <charset val="204"/>
    </font>
    <font>
      <u/>
      <sz val="24"/>
      <color indexed="12"/>
      <name val="Arial"/>
      <family val="2"/>
      <charset val="204"/>
    </font>
    <font>
      <b/>
      <sz val="18"/>
      <color indexed="10"/>
      <name val="Calibri"/>
      <family val="2"/>
      <charset val="204"/>
    </font>
    <font>
      <b/>
      <sz val="14"/>
      <color indexed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28"/>
      <color indexed="8"/>
      <name val="Calibri"/>
      <family val="2"/>
      <charset val="204"/>
    </font>
    <font>
      <b/>
      <sz val="28"/>
      <color indexed="8"/>
      <name val="Calibri"/>
      <family val="2"/>
      <charset val="204"/>
    </font>
    <font>
      <b/>
      <sz val="28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b/>
      <sz val="20"/>
      <color indexed="10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26"/>
      <color indexed="10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0"/>
      <color indexed="81"/>
      <name val="Tahoma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indexed="8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indexed="81"/>
      <name val="Tahoma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2" fillId="0" borderId="0"/>
    <xf numFmtId="0" fontId="1" fillId="2" borderId="0"/>
    <xf numFmtId="0" fontId="1" fillId="2" borderId="0"/>
    <xf numFmtId="0" fontId="1" fillId="3" borderId="0"/>
    <xf numFmtId="0" fontId="1" fillId="3" borderId="0"/>
    <xf numFmtId="0" fontId="1" fillId="4" borderId="0"/>
    <xf numFmtId="0" fontId="1" fillId="4" borderId="0"/>
    <xf numFmtId="0" fontId="1" fillId="5" borderId="0"/>
    <xf numFmtId="0" fontId="1" fillId="5" borderId="0"/>
    <xf numFmtId="0" fontId="1" fillId="2" borderId="0"/>
    <xf numFmtId="0" fontId="1" fillId="2" borderId="0"/>
    <xf numFmtId="0" fontId="1" fillId="3" borderId="0"/>
    <xf numFmtId="0" fontId="1" fillId="3" borderId="0"/>
    <xf numFmtId="0" fontId="2" fillId="6" borderId="1"/>
    <xf numFmtId="0" fontId="2" fillId="6" borderId="1"/>
    <xf numFmtId="0" fontId="3" fillId="7" borderId="2"/>
    <xf numFmtId="0" fontId="3" fillId="7" borderId="2"/>
    <xf numFmtId="0" fontId="4" fillId="7" borderId="1"/>
    <xf numFmtId="0" fontId="4" fillId="7" borderId="1"/>
    <xf numFmtId="0" fontId="6" fillId="0" borderId="0">
      <alignment vertical="top"/>
      <protection locked="0"/>
    </xf>
    <xf numFmtId="0" fontId="5" fillId="0" borderId="0"/>
    <xf numFmtId="0" fontId="6" fillId="0" borderId="0">
      <alignment vertical="top"/>
      <protection locked="0"/>
    </xf>
    <xf numFmtId="0" fontId="6" fillId="0" borderId="0">
      <alignment vertical="top"/>
      <protection locked="0"/>
    </xf>
    <xf numFmtId="0" fontId="6" fillId="0" borderId="0">
      <alignment vertical="top"/>
      <protection locked="0"/>
    </xf>
    <xf numFmtId="0" fontId="6" fillId="0" borderId="0">
      <alignment vertical="top"/>
      <protection locked="0"/>
    </xf>
    <xf numFmtId="0" fontId="6" fillId="0" borderId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164" fontId="44" fillId="0" borderId="0"/>
    <xf numFmtId="164" fontId="44" fillId="0" borderId="0"/>
    <xf numFmtId="164" fontId="44" fillId="0" borderId="0"/>
    <xf numFmtId="164" fontId="44" fillId="0" borderId="0"/>
    <xf numFmtId="164" fontId="44" fillId="0" borderId="0"/>
    <xf numFmtId="0" fontId="7" fillId="0" borderId="3"/>
    <xf numFmtId="0" fontId="7" fillId="0" borderId="3"/>
    <xf numFmtId="0" fontId="8" fillId="0" borderId="4"/>
    <xf numFmtId="0" fontId="8" fillId="0" borderId="4"/>
    <xf numFmtId="0" fontId="9" fillId="0" borderId="5"/>
    <xf numFmtId="0" fontId="9" fillId="0" borderId="5"/>
    <xf numFmtId="0" fontId="9" fillId="0" borderId="0"/>
    <xf numFmtId="0" fontId="9" fillId="0" borderId="0"/>
    <xf numFmtId="0" fontId="10" fillId="0" borderId="6"/>
    <xf numFmtId="0" fontId="10" fillId="0" borderId="6"/>
    <xf numFmtId="0" fontId="11" fillId="8" borderId="7"/>
    <xf numFmtId="0" fontId="11" fillId="8" borderId="7"/>
    <xf numFmtId="0" fontId="12" fillId="0" borderId="0"/>
    <xf numFmtId="0" fontId="12" fillId="0" borderId="0"/>
    <xf numFmtId="0" fontId="13" fillId="9" borderId="0"/>
    <xf numFmtId="0" fontId="13" fillId="9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top"/>
      <protection locked="0"/>
    </xf>
    <xf numFmtId="0" fontId="17" fillId="10" borderId="0"/>
    <xf numFmtId="0" fontId="17" fillId="10" borderId="0"/>
    <xf numFmtId="0" fontId="18" fillId="0" borderId="0"/>
    <xf numFmtId="0" fontId="18" fillId="0" borderId="0"/>
    <xf numFmtId="0" fontId="14" fillId="11" borderId="8"/>
    <xf numFmtId="0" fontId="14" fillId="11" borderId="8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0" fontId="19" fillId="0" borderId="9"/>
    <xf numFmtId="0" fontId="19" fillId="0" borderId="9"/>
    <xf numFmtId="0" fontId="20" fillId="0" borderId="0"/>
    <xf numFmtId="0" fontId="20" fillId="0" borderId="0"/>
    <xf numFmtId="0" fontId="21" fillId="12" borderId="0"/>
    <xf numFmtId="0" fontId="21" fillId="12" borderId="0"/>
  </cellStyleXfs>
  <cellXfs count="228">
    <xf numFmtId="0" fontId="0" fillId="0" borderId="0" xfId="0"/>
    <xf numFmtId="0" fontId="14" fillId="0" borderId="0" xfId="52" applyFont="1"/>
    <xf numFmtId="0" fontId="22" fillId="0" borderId="0" xfId="1" applyAlignment="1" applyProtection="1">
      <alignment horizontal="center"/>
      <protection locked="0" hidden="1"/>
    </xf>
    <xf numFmtId="0" fontId="14" fillId="0" borderId="0" xfId="52" applyFont="1" applyProtection="1">
      <protection locked="0" hidden="1"/>
    </xf>
    <xf numFmtId="0" fontId="14" fillId="0" borderId="0" xfId="52" applyFont="1" applyBorder="1"/>
    <xf numFmtId="0" fontId="38" fillId="0" borderId="0" xfId="1" applyFont="1" applyFill="1" applyBorder="1" applyAlignment="1" applyProtection="1">
      <alignment horizontal="center" vertical="top" wrapText="1"/>
      <protection locked="0" hidden="1"/>
    </xf>
    <xf numFmtId="165" fontId="41" fillId="0" borderId="0" xfId="1" applyNumberFormat="1" applyFont="1" applyProtection="1">
      <protection locked="0" hidden="1"/>
    </xf>
    <xf numFmtId="0" fontId="42" fillId="0" borderId="0" xfId="1" applyFont="1" applyFill="1" applyBorder="1" applyAlignment="1" applyProtection="1">
      <alignment horizontal="center" vertical="center"/>
      <protection locked="0" hidden="1"/>
    </xf>
    <xf numFmtId="0" fontId="0" fillId="0" borderId="0" xfId="0" applyFill="1"/>
    <xf numFmtId="0" fontId="36" fillId="14" borderId="10" xfId="1" applyFont="1" applyFill="1" applyBorder="1" applyAlignment="1" applyProtection="1">
      <alignment horizontal="center" vertical="top" wrapText="1"/>
      <protection locked="0" hidden="1"/>
    </xf>
    <xf numFmtId="0" fontId="36" fillId="0" borderId="10" xfId="1" applyFont="1" applyFill="1" applyBorder="1" applyAlignment="1" applyProtection="1">
      <alignment horizontal="right" vertical="top" wrapText="1"/>
      <protection locked="0" hidden="1"/>
    </xf>
    <xf numFmtId="0" fontId="31" fillId="0" borderId="0" xfId="1" applyFont="1" applyFill="1" applyBorder="1" applyAlignment="1" applyProtection="1">
      <alignment horizontal="right"/>
      <protection hidden="1"/>
    </xf>
    <xf numFmtId="0" fontId="36" fillId="0" borderId="0" xfId="1" applyFont="1" applyFill="1" applyBorder="1" applyProtection="1">
      <protection hidden="1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14" fillId="0" borderId="0" xfId="52" applyFont="1" applyBorder="1" applyProtection="1">
      <protection hidden="1"/>
    </xf>
    <xf numFmtId="0" fontId="14" fillId="0" borderId="0" xfId="52" applyFont="1" applyProtection="1">
      <protection hidden="1"/>
    </xf>
    <xf numFmtId="0" fontId="39" fillId="0" borderId="0" xfId="1" applyFont="1" applyFill="1" applyBorder="1" applyAlignment="1" applyProtection="1">
      <alignment horizontal="right"/>
      <protection hidden="1"/>
    </xf>
    <xf numFmtId="165" fontId="41" fillId="0" borderId="0" xfId="1" applyNumberFormat="1" applyFont="1" applyFill="1" applyProtection="1">
      <protection hidden="1"/>
    </xf>
    <xf numFmtId="165" fontId="41" fillId="0" borderId="0" xfId="1" applyNumberFormat="1" applyFont="1" applyProtection="1">
      <protection hidden="1"/>
    </xf>
    <xf numFmtId="0" fontId="43" fillId="0" borderId="0" xfId="1" applyFont="1" applyFill="1" applyBorder="1" applyProtection="1">
      <protection hidden="1"/>
    </xf>
    <xf numFmtId="0" fontId="37" fillId="0" borderId="0" xfId="1" applyFont="1" applyFill="1" applyBorder="1" applyAlignment="1" applyProtection="1">
      <alignment horizontal="center"/>
      <protection hidden="1"/>
    </xf>
    <xf numFmtId="0" fontId="36" fillId="0" borderId="0" xfId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23" fillId="0" borderId="10" xfId="1" applyNumberFormat="1" applyFont="1" applyBorder="1" applyAlignment="1" applyProtection="1">
      <alignment horizontal="center" vertical="center"/>
      <protection locked="0" hidden="1"/>
    </xf>
    <xf numFmtId="0" fontId="24" fillId="0" borderId="10" xfId="1" applyFont="1" applyBorder="1" applyAlignment="1" applyProtection="1">
      <alignment horizontal="center" vertical="center" wrapText="1"/>
      <protection locked="0" hidden="1"/>
    </xf>
    <xf numFmtId="0" fontId="23" fillId="0" borderId="10" xfId="1" applyFont="1" applyBorder="1" applyAlignment="1" applyProtection="1">
      <alignment horizontal="center" vertical="center"/>
      <protection locked="0" hidden="1"/>
    </xf>
    <xf numFmtId="0" fontId="22" fillId="0" borderId="10" xfId="1" applyFont="1" applyBorder="1" applyAlignment="1" applyProtection="1">
      <alignment horizontal="left" vertical="top" wrapText="1"/>
      <protection locked="0" hidden="1"/>
    </xf>
    <xf numFmtId="0" fontId="25" fillId="0" borderId="10" xfId="1" applyFont="1" applyBorder="1" applyProtection="1">
      <protection locked="0" hidden="1"/>
    </xf>
    <xf numFmtId="0" fontId="28" fillId="0" borderId="10" xfId="1" applyFont="1" applyBorder="1" applyAlignment="1" applyProtection="1">
      <alignment horizontal="center" vertical="center"/>
      <protection locked="0" hidden="1"/>
    </xf>
    <xf numFmtId="0" fontId="29" fillId="0" borderId="10" xfId="1" applyFont="1" applyBorder="1" applyProtection="1">
      <protection locked="0" hidden="1"/>
    </xf>
    <xf numFmtId="0" fontId="30" fillId="0" borderId="10" xfId="1" applyFont="1" applyFill="1" applyBorder="1" applyAlignment="1" applyProtection="1">
      <alignment horizontal="center" vertical="center"/>
      <protection locked="0" hidden="1"/>
    </xf>
    <xf numFmtId="0" fontId="51" fillId="0" borderId="10" xfId="1" applyFont="1" applyFill="1" applyBorder="1" applyAlignment="1" applyProtection="1">
      <alignment horizontal="center"/>
      <protection locked="0" hidden="1"/>
    </xf>
    <xf numFmtId="0" fontId="30" fillId="0" borderId="10" xfId="20" applyFont="1" applyFill="1" applyBorder="1" applyAlignment="1" applyProtection="1">
      <alignment horizontal="center" vertical="center"/>
      <protection locked="0" hidden="1"/>
    </xf>
    <xf numFmtId="0" fontId="30" fillId="0" borderId="10" xfId="20" applyFont="1" applyFill="1" applyBorder="1" applyAlignment="1" applyProtection="1">
      <alignment horizontal="center"/>
      <protection locked="0" hidden="1"/>
    </xf>
    <xf numFmtId="0" fontId="22" fillId="0" borderId="10" xfId="1" applyBorder="1" applyProtection="1">
      <protection locked="0" hidden="1"/>
    </xf>
    <xf numFmtId="0" fontId="33" fillId="0" borderId="10" xfId="1" applyFont="1" applyBorder="1" applyProtection="1">
      <protection locked="0" hidden="1"/>
    </xf>
    <xf numFmtId="0" fontId="35" fillId="0" borderId="10" xfId="1" applyFont="1" applyBorder="1" applyAlignment="1" applyProtection="1">
      <alignment horizontal="center" vertical="center"/>
      <protection locked="0" hidden="1"/>
    </xf>
    <xf numFmtId="0" fontId="32" fillId="0" borderId="10" xfId="1" applyFont="1" applyBorder="1" applyProtection="1">
      <protection locked="0" hidden="1"/>
    </xf>
    <xf numFmtId="0" fontId="35" fillId="0" borderId="10" xfId="1" applyFont="1" applyBorder="1" applyAlignment="1" applyProtection="1">
      <alignment horizontal="center" vertical="center" wrapText="1"/>
      <protection locked="0" hidden="1"/>
    </xf>
    <xf numFmtId="0" fontId="53" fillId="0" borderId="10" xfId="0" applyFont="1" applyBorder="1"/>
    <xf numFmtId="0" fontId="49" fillId="0" borderId="10" xfId="1" applyFont="1" applyFill="1" applyBorder="1" applyAlignment="1" applyProtection="1">
      <alignment horizontal="center" vertical="top" wrapText="1"/>
      <protection locked="0" hidden="1"/>
    </xf>
    <xf numFmtId="0" fontId="55" fillId="0" borderId="10" xfId="1" applyFont="1" applyFill="1" applyBorder="1" applyAlignment="1" applyProtection="1">
      <alignment horizontal="center"/>
      <protection locked="0" hidden="1"/>
    </xf>
    <xf numFmtId="0" fontId="55" fillId="15" borderId="10" xfId="1" applyFont="1" applyFill="1" applyBorder="1" applyAlignment="1" applyProtection="1">
      <alignment horizontal="center"/>
      <protection locked="0" hidden="1"/>
    </xf>
    <xf numFmtId="0" fontId="55" fillId="14" borderId="10" xfId="1" applyFont="1" applyFill="1" applyBorder="1" applyAlignment="1" applyProtection="1">
      <alignment horizontal="center"/>
      <protection locked="0" hidden="1"/>
    </xf>
    <xf numFmtId="0" fontId="57" fillId="0" borderId="10" xfId="1" applyFont="1" applyFill="1" applyBorder="1" applyAlignment="1" applyProtection="1">
      <alignment horizontal="center"/>
      <protection locked="0" hidden="1"/>
    </xf>
    <xf numFmtId="0" fontId="55" fillId="14" borderId="10" xfId="1" applyFont="1" applyFill="1" applyBorder="1" applyAlignment="1" applyProtection="1">
      <alignment horizontal="center" vertical="center"/>
      <protection locked="0" hidden="1"/>
    </xf>
    <xf numFmtId="0" fontId="53" fillId="0" borderId="10" xfId="0" applyFont="1" applyBorder="1" applyAlignment="1">
      <alignment wrapText="1"/>
    </xf>
    <xf numFmtId="0" fontId="36" fillId="0" borderId="10" xfId="1" applyFont="1" applyFill="1" applyBorder="1" applyAlignment="1" applyProtection="1">
      <alignment horizontal="right" vertical="center" wrapText="1"/>
      <protection locked="0" hidden="1"/>
    </xf>
    <xf numFmtId="0" fontId="55" fillId="0" borderId="14" xfId="1" applyFont="1" applyFill="1" applyBorder="1" applyAlignment="1" applyProtection="1">
      <alignment horizontal="center"/>
      <protection locked="0" hidden="1"/>
    </xf>
    <xf numFmtId="0" fontId="55" fillId="15" borderId="14" xfId="1" applyFont="1" applyFill="1" applyBorder="1" applyAlignment="1" applyProtection="1">
      <alignment horizontal="center"/>
      <protection locked="0" hidden="1"/>
    </xf>
    <xf numFmtId="0" fontId="55" fillId="15" borderId="14" xfId="1" applyFont="1" applyFill="1" applyBorder="1" applyAlignment="1" applyProtection="1">
      <alignment horizontal="center" vertical="center"/>
      <protection locked="0" hidden="1"/>
    </xf>
    <xf numFmtId="0" fontId="55" fillId="0" borderId="14" xfId="1" applyFont="1" applyFill="1" applyBorder="1" applyAlignment="1" applyProtection="1">
      <alignment horizontal="center" vertical="center"/>
      <protection locked="0" hidden="1"/>
    </xf>
    <xf numFmtId="0" fontId="55" fillId="14" borderId="14" xfId="1" applyFont="1" applyFill="1" applyBorder="1" applyAlignment="1" applyProtection="1">
      <alignment horizontal="center"/>
      <protection locked="0" hidden="1"/>
    </xf>
    <xf numFmtId="0" fontId="49" fillId="0" borderId="15" xfId="1" applyFont="1" applyFill="1" applyBorder="1" applyAlignment="1" applyProtection="1">
      <alignment horizontal="center" vertical="top" wrapText="1"/>
      <protection locked="0" hidden="1"/>
    </xf>
    <xf numFmtId="0" fontId="52" fillId="0" borderId="11" xfId="1" applyFont="1" applyFill="1" applyBorder="1" applyAlignment="1" applyProtection="1">
      <alignment horizontal="center" vertical="center"/>
      <protection locked="0" hidden="1"/>
    </xf>
    <xf numFmtId="166" fontId="37" fillId="0" borderId="0" xfId="1" applyNumberFormat="1" applyFont="1" applyFill="1" applyBorder="1" applyAlignment="1" applyProtection="1">
      <alignment horizontal="center"/>
      <protection hidden="1"/>
    </xf>
    <xf numFmtId="165" fontId="40" fillId="0" borderId="0" xfId="1" applyNumberFormat="1" applyFont="1" applyFill="1" applyBorder="1" applyAlignment="1" applyProtection="1">
      <alignment horizontal="center"/>
      <protection hidden="1"/>
    </xf>
    <xf numFmtId="0" fontId="43" fillId="0" borderId="0" xfId="1" applyFont="1" applyFill="1" applyBorder="1" applyAlignment="1" applyProtection="1">
      <alignment horizontal="center" vertical="center"/>
      <protection hidden="1"/>
    </xf>
    <xf numFmtId="0" fontId="37" fillId="0" borderId="0" xfId="1" applyFont="1" applyFill="1" applyBorder="1" applyAlignment="1" applyProtection="1">
      <alignment horizontal="center"/>
      <protection hidden="1"/>
    </xf>
    <xf numFmtId="0" fontId="32" fillId="0" borderId="11" xfId="1" applyFont="1" applyFill="1" applyBorder="1" applyAlignment="1" applyProtection="1">
      <alignment horizontal="center"/>
      <protection locked="0" hidden="1"/>
    </xf>
    <xf numFmtId="0" fontId="32" fillId="0" borderId="11" xfId="1" applyFont="1" applyFill="1" applyBorder="1" applyProtection="1">
      <protection locked="0" hidden="1"/>
    </xf>
    <xf numFmtId="0" fontId="30" fillId="0" borderId="11" xfId="1" applyFont="1" applyFill="1" applyBorder="1" applyAlignment="1" applyProtection="1">
      <alignment horizontal="center" vertical="center"/>
      <protection locked="0" hidden="1"/>
    </xf>
    <xf numFmtId="0" fontId="35" fillId="0" borderId="11" xfId="1" applyFont="1" applyFill="1" applyBorder="1" applyAlignment="1" applyProtection="1">
      <alignment horizontal="center" vertical="center"/>
      <protection locked="0" hidden="1"/>
    </xf>
    <xf numFmtId="0" fontId="24" fillId="0" borderId="11" xfId="1" applyFont="1" applyFill="1" applyBorder="1" applyAlignment="1" applyProtection="1">
      <alignment horizontal="center" vertical="center"/>
      <protection locked="0" hidden="1"/>
    </xf>
    <xf numFmtId="0" fontId="51" fillId="0" borderId="13" xfId="1" applyFont="1" applyFill="1" applyBorder="1" applyAlignment="1" applyProtection="1">
      <alignment horizontal="center"/>
      <protection locked="0" hidden="1"/>
    </xf>
    <xf numFmtId="0" fontId="36" fillId="14" borderId="13" xfId="1" applyFont="1" applyFill="1" applyBorder="1" applyAlignment="1" applyProtection="1">
      <alignment horizontal="center" vertical="top" wrapText="1"/>
      <protection locked="0" hidden="1"/>
    </xf>
    <xf numFmtId="0" fontId="36" fillId="0" borderId="13" xfId="1" applyFont="1" applyFill="1" applyBorder="1" applyAlignment="1" applyProtection="1">
      <alignment horizontal="right" vertical="top" wrapText="1"/>
      <protection locked="0" hidden="1"/>
    </xf>
    <xf numFmtId="0" fontId="32" fillId="0" borderId="19" xfId="1" applyFont="1" applyFill="1" applyBorder="1" applyAlignment="1" applyProtection="1">
      <alignment horizontal="center"/>
      <protection locked="0" hidden="1"/>
    </xf>
    <xf numFmtId="0" fontId="55" fillId="0" borderId="20" xfId="1" applyFont="1" applyFill="1" applyBorder="1" applyAlignment="1" applyProtection="1">
      <alignment horizontal="center"/>
      <protection locked="0" hidden="1"/>
    </xf>
    <xf numFmtId="0" fontId="49" fillId="0" borderId="21" xfId="1" applyFont="1" applyFill="1" applyBorder="1" applyAlignment="1" applyProtection="1">
      <alignment horizontal="center" vertical="top" wrapText="1"/>
      <protection locked="0" hidden="1"/>
    </xf>
    <xf numFmtId="0" fontId="30" fillId="0" borderId="22" xfId="1" applyFont="1" applyFill="1" applyBorder="1" applyAlignment="1" applyProtection="1">
      <alignment horizontal="center" vertical="center"/>
      <protection locked="0" hidden="1"/>
    </xf>
    <xf numFmtId="0" fontId="36" fillId="14" borderId="22" xfId="1" applyFont="1" applyFill="1" applyBorder="1" applyAlignment="1" applyProtection="1">
      <alignment horizontal="center" vertical="top" wrapText="1"/>
      <protection locked="0" hidden="1"/>
    </xf>
    <xf numFmtId="0" fontId="36" fillId="0" borderId="23" xfId="1" applyFont="1" applyFill="1" applyBorder="1" applyAlignment="1" applyProtection="1">
      <alignment horizontal="right" vertical="top" wrapText="1"/>
      <protection locked="0" hidden="1"/>
    </xf>
    <xf numFmtId="0" fontId="32" fillId="0" borderId="24" xfId="1" applyFont="1" applyFill="1" applyBorder="1" applyAlignment="1" applyProtection="1">
      <alignment horizontal="center"/>
      <protection locked="0" hidden="1"/>
    </xf>
    <xf numFmtId="0" fontId="36" fillId="0" borderId="25" xfId="1" applyFont="1" applyFill="1" applyBorder="1" applyAlignment="1" applyProtection="1">
      <alignment horizontal="right" vertical="top" wrapText="1"/>
      <protection locked="0" hidden="1"/>
    </xf>
    <xf numFmtId="0" fontId="32" fillId="0" borderId="26" xfId="1" applyFont="1" applyFill="1" applyBorder="1" applyAlignment="1" applyProtection="1">
      <alignment horizontal="center"/>
      <protection locked="0" hidden="1"/>
    </xf>
    <xf numFmtId="0" fontId="55" fillId="14" borderId="27" xfId="1" applyFont="1" applyFill="1" applyBorder="1" applyAlignment="1" applyProtection="1">
      <alignment horizontal="center"/>
      <protection locked="0" hidden="1"/>
    </xf>
    <xf numFmtId="0" fontId="49" fillId="0" borderId="28" xfId="1" applyFont="1" applyFill="1" applyBorder="1" applyAlignment="1" applyProtection="1">
      <alignment horizontal="center" vertical="top" wrapText="1"/>
      <protection locked="0" hidden="1"/>
    </xf>
    <xf numFmtId="0" fontId="51" fillId="0" borderId="29" xfId="1" applyFont="1" applyFill="1" applyBorder="1" applyAlignment="1" applyProtection="1">
      <alignment horizontal="center"/>
      <protection locked="0" hidden="1"/>
    </xf>
    <xf numFmtId="0" fontId="36" fillId="14" borderId="29" xfId="1" applyFont="1" applyFill="1" applyBorder="1" applyAlignment="1" applyProtection="1">
      <alignment horizontal="center" vertical="top" wrapText="1"/>
      <protection locked="0" hidden="1"/>
    </xf>
    <xf numFmtId="0" fontId="36" fillId="0" borderId="30" xfId="1" applyFont="1" applyFill="1" applyBorder="1" applyAlignment="1" applyProtection="1">
      <alignment horizontal="right" vertical="top" wrapText="1"/>
      <protection locked="0" hidden="1"/>
    </xf>
    <xf numFmtId="0" fontId="55" fillId="0" borderId="11" xfId="1" applyFont="1" applyFill="1" applyBorder="1" applyAlignment="1" applyProtection="1">
      <alignment horizontal="center"/>
      <protection locked="0" hidden="1"/>
    </xf>
    <xf numFmtId="0" fontId="51" fillId="0" borderId="11" xfId="1" applyFont="1" applyFill="1" applyBorder="1" applyAlignment="1" applyProtection="1">
      <alignment horizontal="center"/>
      <protection locked="0" hidden="1"/>
    </xf>
    <xf numFmtId="0" fontId="36" fillId="14" borderId="11" xfId="1" applyFont="1" applyFill="1" applyBorder="1" applyAlignment="1" applyProtection="1">
      <alignment horizontal="center" vertical="top" wrapText="1"/>
      <protection locked="0" hidden="1"/>
    </xf>
    <xf numFmtId="0" fontId="55" fillId="0" borderId="13" xfId="1" applyFont="1" applyFill="1" applyBorder="1" applyAlignment="1" applyProtection="1">
      <alignment horizontal="center"/>
      <protection locked="0" hidden="1"/>
    </xf>
    <xf numFmtId="0" fontId="55" fillId="0" borderId="22" xfId="1" applyFont="1" applyFill="1" applyBorder="1" applyAlignment="1" applyProtection="1">
      <alignment horizontal="center"/>
      <protection locked="0" hidden="1"/>
    </xf>
    <xf numFmtId="0" fontId="53" fillId="0" borderId="22" xfId="0" applyFont="1" applyBorder="1"/>
    <xf numFmtId="0" fontId="49" fillId="0" borderId="22" xfId="1" applyFont="1" applyFill="1" applyBorder="1" applyAlignment="1" applyProtection="1">
      <alignment horizontal="center" vertical="top" wrapText="1"/>
      <protection locked="0" hidden="1"/>
    </xf>
    <xf numFmtId="0" fontId="51" fillId="0" borderId="22" xfId="1" applyFont="1" applyFill="1" applyBorder="1" applyAlignment="1" applyProtection="1">
      <alignment horizontal="center"/>
      <protection locked="0" hidden="1"/>
    </xf>
    <xf numFmtId="0" fontId="55" fillId="0" borderId="29" xfId="1" applyFont="1" applyFill="1" applyBorder="1" applyAlignment="1" applyProtection="1">
      <alignment horizontal="center"/>
      <protection locked="0" hidden="1"/>
    </xf>
    <xf numFmtId="0" fontId="53" fillId="0" borderId="29" xfId="0" applyFont="1" applyBorder="1"/>
    <xf numFmtId="0" fontId="49" fillId="0" borderId="29" xfId="1" applyFont="1" applyFill="1" applyBorder="1" applyAlignment="1" applyProtection="1">
      <alignment horizontal="center" vertical="top" wrapText="1"/>
      <protection locked="0" hidden="1"/>
    </xf>
    <xf numFmtId="0" fontId="55" fillId="14" borderId="22" xfId="1" applyFont="1" applyFill="1" applyBorder="1" applyAlignment="1" applyProtection="1">
      <alignment horizontal="center"/>
      <protection locked="0" hidden="1"/>
    </xf>
    <xf numFmtId="0" fontId="36" fillId="0" borderId="12" xfId="1" applyFont="1" applyFill="1" applyBorder="1" applyAlignment="1" applyProtection="1">
      <alignment horizontal="right" vertical="top" wrapText="1"/>
      <protection locked="0" hidden="1"/>
    </xf>
    <xf numFmtId="0" fontId="30" fillId="0" borderId="13" xfId="20" applyFont="1" applyFill="1" applyBorder="1" applyAlignment="1" applyProtection="1">
      <alignment horizontal="center"/>
      <protection locked="0" hidden="1"/>
    </xf>
    <xf numFmtId="0" fontId="55" fillId="15" borderId="22" xfId="1" applyFont="1" applyFill="1" applyBorder="1" applyAlignment="1" applyProtection="1">
      <alignment horizontal="center"/>
      <protection locked="0" hidden="1"/>
    </xf>
    <xf numFmtId="0" fontId="30" fillId="0" borderId="29" xfId="20" applyFont="1" applyFill="1" applyBorder="1" applyAlignment="1" applyProtection="1">
      <alignment horizontal="center"/>
      <protection locked="0" hidden="1"/>
    </xf>
    <xf numFmtId="0" fontId="30" fillId="0" borderId="22" xfId="20" applyFont="1" applyFill="1" applyBorder="1" applyAlignment="1" applyProtection="1">
      <alignment horizontal="center"/>
      <protection locked="0" hidden="1"/>
    </xf>
    <xf numFmtId="0" fontId="53" fillId="0" borderId="16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3" fillId="0" borderId="22" xfId="0" applyFont="1" applyBorder="1" applyAlignment="1">
      <alignment wrapText="1"/>
    </xf>
    <xf numFmtId="0" fontId="53" fillId="0" borderId="29" xfId="0" applyFont="1" applyBorder="1" applyAlignment="1">
      <alignment wrapText="1"/>
    </xf>
    <xf numFmtId="165" fontId="40" fillId="0" borderId="0" xfId="1" applyNumberFormat="1" applyFont="1" applyFill="1" applyBorder="1" applyAlignment="1" applyProtection="1">
      <alignment horizontal="center"/>
      <protection hidden="1"/>
    </xf>
    <xf numFmtId="14" fontId="23" fillId="0" borderId="10" xfId="1" applyNumberFormat="1" applyFont="1" applyBorder="1" applyAlignment="1" applyProtection="1">
      <alignment horizontal="center" vertical="center"/>
      <protection locked="0" hidden="1"/>
    </xf>
    <xf numFmtId="0" fontId="48" fillId="0" borderId="11" xfId="1" applyFont="1" applyBorder="1" applyAlignment="1" applyProtection="1">
      <alignment horizontal="center" vertical="center" wrapText="1"/>
      <protection locked="0" hidden="1"/>
    </xf>
    <xf numFmtId="0" fontId="48" fillId="0" borderId="12" xfId="1" applyFont="1" applyBorder="1" applyAlignment="1" applyProtection="1">
      <alignment horizontal="center" vertical="center" wrapText="1"/>
      <protection locked="0" hidden="1"/>
    </xf>
    <xf numFmtId="0" fontId="48" fillId="0" borderId="13" xfId="1" applyFont="1" applyBorder="1" applyAlignment="1" applyProtection="1">
      <alignment horizontal="center" vertical="center" wrapText="1"/>
      <protection locked="0" hidden="1"/>
    </xf>
    <xf numFmtId="0" fontId="22" fillId="0" borderId="10" xfId="1" applyFont="1" applyBorder="1" applyAlignment="1" applyProtection="1">
      <alignment horizontal="center" vertical="top" wrapText="1"/>
      <protection locked="0" hidden="1"/>
    </xf>
    <xf numFmtId="0" fontId="55" fillId="14" borderId="29" xfId="1" applyFont="1" applyFill="1" applyBorder="1" applyAlignment="1" applyProtection="1">
      <alignment horizontal="center"/>
      <protection locked="0" hidden="1"/>
    </xf>
    <xf numFmtId="2" fontId="30" fillId="0" borderId="24" xfId="52" applyNumberFormat="1" applyFont="1" applyBorder="1"/>
    <xf numFmtId="0" fontId="52" fillId="16" borderId="31" xfId="52" applyFont="1" applyFill="1" applyBorder="1" applyAlignment="1">
      <alignment horizontal="center" vertical="center" wrapText="1"/>
    </xf>
    <xf numFmtId="0" fontId="52" fillId="16" borderId="32" xfId="52" applyFont="1" applyFill="1" applyBorder="1" applyAlignment="1">
      <alignment horizontal="center" vertical="center" wrapText="1"/>
    </xf>
    <xf numFmtId="0" fontId="52" fillId="16" borderId="33" xfId="52" applyFont="1" applyFill="1" applyBorder="1" applyAlignment="1">
      <alignment horizontal="center" vertical="center" wrapText="1"/>
    </xf>
    <xf numFmtId="0" fontId="52" fillId="16" borderId="34" xfId="52" applyFont="1" applyFill="1" applyBorder="1" applyAlignment="1">
      <alignment horizontal="center" vertical="center" wrapText="1"/>
    </xf>
    <xf numFmtId="0" fontId="52" fillId="16" borderId="35" xfId="52" applyFont="1" applyFill="1" applyBorder="1" applyAlignment="1">
      <alignment horizontal="center" vertical="center" wrapText="1"/>
    </xf>
    <xf numFmtId="0" fontId="52" fillId="16" borderId="36" xfId="52" applyFont="1" applyFill="1" applyBorder="1" applyAlignment="1">
      <alignment horizontal="center" vertical="center" wrapText="1"/>
    </xf>
    <xf numFmtId="0" fontId="30" fillId="16" borderId="37" xfId="52" applyFont="1" applyFill="1" applyBorder="1" applyAlignment="1">
      <alignment horizontal="center" vertical="center" wrapText="1"/>
    </xf>
    <xf numFmtId="0" fontId="30" fillId="16" borderId="38" xfId="52" applyFont="1" applyFill="1" applyBorder="1" applyAlignment="1">
      <alignment horizontal="center" vertical="center" wrapText="1"/>
    </xf>
    <xf numFmtId="0" fontId="30" fillId="0" borderId="39" xfId="52" applyFont="1" applyBorder="1"/>
    <xf numFmtId="0" fontId="30" fillId="0" borderId="40" xfId="52" applyFont="1" applyBorder="1"/>
    <xf numFmtId="0" fontId="30" fillId="0" borderId="17" xfId="52" applyFont="1" applyBorder="1"/>
    <xf numFmtId="2" fontId="30" fillId="0" borderId="26" xfId="52" applyNumberFormat="1" applyFont="1" applyBorder="1"/>
    <xf numFmtId="0" fontId="30" fillId="0" borderId="41" xfId="52" applyFont="1" applyBorder="1"/>
    <xf numFmtId="0" fontId="30" fillId="0" borderId="18" xfId="52" applyFont="1" applyBorder="1"/>
    <xf numFmtId="0" fontId="34" fillId="13" borderId="14" xfId="1" applyFont="1" applyFill="1" applyBorder="1" applyAlignment="1" applyProtection="1">
      <alignment horizontal="center"/>
      <protection locked="0" hidden="1"/>
    </xf>
    <xf numFmtId="0" fontId="34" fillId="13" borderId="42" xfId="1" applyFont="1" applyFill="1" applyBorder="1" applyAlignment="1" applyProtection="1">
      <alignment horizontal="center"/>
      <protection locked="0" hidden="1"/>
    </xf>
    <xf numFmtId="0" fontId="34" fillId="13" borderId="15" xfId="1" applyFont="1" applyFill="1" applyBorder="1" applyAlignment="1" applyProtection="1">
      <protection locked="0" hidden="1"/>
    </xf>
    <xf numFmtId="0" fontId="52" fillId="16" borderId="0" xfId="52" applyFont="1" applyFill="1" applyBorder="1" applyAlignment="1" applyProtection="1">
      <alignment horizontal="center" vertical="center" wrapText="1"/>
      <protection hidden="1"/>
    </xf>
    <xf numFmtId="2" fontId="30" fillId="0" borderId="44" xfId="52" applyNumberFormat="1" applyFont="1" applyBorder="1"/>
    <xf numFmtId="0" fontId="30" fillId="0" borderId="45" xfId="52" applyFont="1" applyBorder="1"/>
    <xf numFmtId="0" fontId="30" fillId="0" borderId="46" xfId="52" applyFont="1" applyBorder="1"/>
    <xf numFmtId="2" fontId="30" fillId="0" borderId="47" xfId="52" applyNumberFormat="1" applyFont="1" applyBorder="1"/>
    <xf numFmtId="0" fontId="30" fillId="0" borderId="48" xfId="52" applyFont="1" applyBorder="1"/>
    <xf numFmtId="0" fontId="30" fillId="0" borderId="49" xfId="52" applyFont="1" applyBorder="1"/>
    <xf numFmtId="2" fontId="30" fillId="0" borderId="37" xfId="52" applyNumberFormat="1" applyFont="1" applyBorder="1"/>
    <xf numFmtId="0" fontId="30" fillId="0" borderId="50" xfId="52" applyFont="1" applyBorder="1"/>
    <xf numFmtId="0" fontId="30" fillId="0" borderId="38" xfId="52" applyFont="1" applyBorder="1"/>
    <xf numFmtId="0" fontId="32" fillId="0" borderId="44" xfId="1" applyFont="1" applyFill="1" applyBorder="1" applyAlignment="1" applyProtection="1">
      <alignment horizontal="center"/>
      <protection locked="0" hidden="1"/>
    </xf>
    <xf numFmtId="0" fontId="53" fillId="0" borderId="13" xfId="0" applyFont="1" applyBorder="1"/>
    <xf numFmtId="0" fontId="49" fillId="0" borderId="13" xfId="1" applyFont="1" applyFill="1" applyBorder="1" applyAlignment="1" applyProtection="1">
      <alignment horizontal="center" vertical="top" wrapText="1"/>
      <protection locked="0" hidden="1"/>
    </xf>
    <xf numFmtId="2" fontId="30" fillId="0" borderId="19" xfId="52" applyNumberFormat="1" applyFont="1" applyBorder="1"/>
    <xf numFmtId="0" fontId="30" fillId="0" borderId="16" xfId="52" applyFont="1" applyBorder="1"/>
    <xf numFmtId="0" fontId="32" fillId="0" borderId="41" xfId="1" applyFont="1" applyFill="1" applyBorder="1" applyAlignment="1" applyProtection="1">
      <alignment horizontal="center"/>
      <protection locked="0" hidden="1"/>
    </xf>
    <xf numFmtId="0" fontId="32" fillId="0" borderId="45" xfId="1" applyFont="1" applyFill="1" applyBorder="1" applyAlignment="1" applyProtection="1">
      <alignment horizontal="center"/>
      <protection locked="0" hidden="1"/>
    </xf>
    <xf numFmtId="0" fontId="32" fillId="0" borderId="40" xfId="1" applyFont="1" applyFill="1" applyBorder="1" applyAlignment="1" applyProtection="1">
      <alignment horizontal="center"/>
      <protection locked="0" hidden="1"/>
    </xf>
    <xf numFmtId="0" fontId="55" fillId="14" borderId="11" xfId="1" applyFont="1" applyFill="1" applyBorder="1" applyAlignment="1" applyProtection="1">
      <alignment horizontal="center"/>
      <protection locked="0" hidden="1"/>
    </xf>
    <xf numFmtId="0" fontId="53" fillId="0" borderId="11" xfId="0" applyFont="1" applyBorder="1"/>
    <xf numFmtId="0" fontId="49" fillId="0" borderId="11" xfId="1" applyFont="1" applyFill="1" applyBorder="1" applyAlignment="1" applyProtection="1">
      <alignment horizontal="center" vertical="top" wrapText="1"/>
      <protection locked="0" hidden="1"/>
    </xf>
    <xf numFmtId="0" fontId="55" fillId="0" borderId="37" xfId="1" applyFont="1" applyFill="1" applyBorder="1" applyAlignment="1" applyProtection="1">
      <alignment horizontal="center"/>
      <protection locked="0" hidden="1"/>
    </xf>
    <xf numFmtId="0" fontId="53" fillId="0" borderId="51" xfId="0" applyFont="1" applyBorder="1"/>
    <xf numFmtId="0" fontId="49" fillId="0" borderId="51" xfId="1" applyFont="1" applyFill="1" applyBorder="1" applyAlignment="1" applyProtection="1">
      <alignment horizontal="center" vertical="top" wrapText="1"/>
      <protection locked="0" hidden="1"/>
    </xf>
    <xf numFmtId="0" fontId="30" fillId="0" borderId="51" xfId="20" applyFont="1" applyFill="1" applyBorder="1" applyAlignment="1" applyProtection="1">
      <alignment horizontal="center"/>
      <protection locked="0" hidden="1"/>
    </xf>
    <xf numFmtId="0" fontId="36" fillId="14" borderId="51" xfId="1" applyFont="1" applyFill="1" applyBorder="1" applyAlignment="1" applyProtection="1">
      <alignment horizontal="center" vertical="top" wrapText="1"/>
      <protection locked="0" hidden="1"/>
    </xf>
    <xf numFmtId="0" fontId="55" fillId="15" borderId="44" xfId="1" applyFont="1" applyFill="1" applyBorder="1" applyAlignment="1" applyProtection="1">
      <alignment horizontal="center"/>
      <protection locked="0" hidden="1"/>
    </xf>
    <xf numFmtId="0" fontId="55" fillId="14" borderId="24" xfId="1" applyFont="1" applyFill="1" applyBorder="1" applyAlignment="1" applyProtection="1">
      <alignment horizontal="center"/>
      <protection locked="0" hidden="1"/>
    </xf>
    <xf numFmtId="0" fontId="55" fillId="0" borderId="24" xfId="1" applyFont="1" applyFill="1" applyBorder="1" applyAlignment="1" applyProtection="1">
      <alignment horizontal="center"/>
      <protection locked="0" hidden="1"/>
    </xf>
    <xf numFmtId="0" fontId="55" fillId="0" borderId="26" xfId="1" applyFont="1" applyFill="1" applyBorder="1" applyAlignment="1" applyProtection="1">
      <alignment horizontal="center"/>
      <protection locked="0" hidden="1"/>
    </xf>
    <xf numFmtId="0" fontId="56" fillId="0" borderId="19" xfId="1" applyFont="1" applyFill="1" applyBorder="1" applyAlignment="1" applyProtection="1">
      <alignment horizontal="center"/>
      <protection locked="0" hidden="1"/>
    </xf>
    <xf numFmtId="0" fontId="57" fillId="0" borderId="22" xfId="1" applyFont="1" applyFill="1" applyBorder="1" applyAlignment="1" applyProtection="1">
      <alignment horizontal="center"/>
      <protection locked="0" hidden="1"/>
    </xf>
    <xf numFmtId="0" fontId="56" fillId="0" borderId="24" xfId="1" applyFont="1" applyFill="1" applyBorder="1" applyAlignment="1" applyProtection="1">
      <alignment horizontal="center"/>
      <protection locked="0" hidden="1"/>
    </xf>
    <xf numFmtId="0" fontId="34" fillId="13" borderId="52" xfId="1" applyFont="1" applyFill="1" applyBorder="1" applyAlignment="1" applyProtection="1">
      <alignment horizontal="center"/>
      <protection locked="0" hidden="1"/>
    </xf>
    <xf numFmtId="0" fontId="22" fillId="0" borderId="14" xfId="1" applyBorder="1" applyAlignment="1" applyProtection="1">
      <alignment horizontal="center"/>
      <protection locked="0" hidden="1"/>
    </xf>
    <xf numFmtId="0" fontId="22" fillId="0" borderId="42" xfId="1" applyBorder="1" applyAlignment="1" applyProtection="1">
      <alignment horizontal="center"/>
      <protection locked="0" hidden="1"/>
    </xf>
    <xf numFmtId="0" fontId="22" fillId="0" borderId="15" xfId="1" applyBorder="1" applyAlignment="1" applyProtection="1">
      <alignment horizontal="center"/>
      <protection locked="0" hidden="1"/>
    </xf>
    <xf numFmtId="0" fontId="27" fillId="0" borderId="14" xfId="20" applyFont="1" applyBorder="1" applyAlignment="1" applyProtection="1">
      <alignment horizontal="center"/>
      <protection locked="0" hidden="1"/>
    </xf>
    <xf numFmtId="0" fontId="27" fillId="0" borderId="42" xfId="20" applyFont="1" applyBorder="1" applyAlignment="1" applyProtection="1">
      <alignment horizontal="center"/>
      <protection locked="0" hidden="1"/>
    </xf>
    <xf numFmtId="0" fontId="27" fillId="0" borderId="15" xfId="20" applyFont="1" applyBorder="1" applyAlignment="1" applyProtection="1">
      <alignment horizontal="center"/>
      <protection locked="0" hidden="1"/>
    </xf>
    <xf numFmtId="0" fontId="22" fillId="0" borderId="53" xfId="1" applyBorder="1" applyAlignment="1" applyProtection="1">
      <alignment horizontal="center"/>
      <protection locked="0" hidden="1"/>
    </xf>
    <xf numFmtId="0" fontId="22" fillId="0" borderId="54" xfId="1" applyBorder="1" applyAlignment="1" applyProtection="1">
      <alignment horizontal="center"/>
      <protection locked="0" hidden="1"/>
    </xf>
    <xf numFmtId="0" fontId="22" fillId="0" borderId="55" xfId="1" applyBorder="1" applyAlignment="1" applyProtection="1">
      <alignment horizontal="center"/>
      <protection locked="0" hidden="1"/>
    </xf>
    <xf numFmtId="0" fontId="22" fillId="0" borderId="14" xfId="1" applyBorder="1" applyAlignment="1" applyProtection="1">
      <alignment horizontal="left"/>
      <protection locked="0" hidden="1"/>
    </xf>
    <xf numFmtId="0" fontId="22" fillId="0" borderId="42" xfId="1" applyBorder="1" applyAlignment="1" applyProtection="1">
      <alignment horizontal="left"/>
      <protection locked="0" hidden="1"/>
    </xf>
    <xf numFmtId="0" fontId="22" fillId="0" borderId="15" xfId="1" applyBorder="1" applyAlignment="1" applyProtection="1">
      <alignment horizontal="left"/>
      <protection locked="0" hidden="1"/>
    </xf>
    <xf numFmtId="0" fontId="36" fillId="0" borderId="55" xfId="1" applyFont="1" applyFill="1" applyBorder="1" applyAlignment="1" applyProtection="1">
      <alignment horizontal="right" vertical="top" wrapText="1"/>
      <protection locked="0" hidden="1"/>
    </xf>
    <xf numFmtId="0" fontId="56" fillId="0" borderId="47" xfId="1" applyFont="1" applyFill="1" applyBorder="1" applyAlignment="1" applyProtection="1">
      <alignment horizontal="center"/>
      <protection locked="0" hidden="1"/>
    </xf>
    <xf numFmtId="0" fontId="57" fillId="0" borderId="11" xfId="1" applyFont="1" applyFill="1" applyBorder="1" applyAlignment="1" applyProtection="1">
      <alignment horizontal="center"/>
      <protection locked="0" hidden="1"/>
    </xf>
    <xf numFmtId="0" fontId="55" fillId="14" borderId="13" xfId="1" applyFont="1" applyFill="1" applyBorder="1" applyAlignment="1" applyProtection="1">
      <alignment horizontal="center"/>
      <protection locked="0" hidden="1"/>
    </xf>
    <xf numFmtId="0" fontId="32" fillId="0" borderId="57" xfId="1" applyFont="1" applyFill="1" applyBorder="1" applyAlignment="1" applyProtection="1">
      <alignment horizontal="center"/>
      <protection locked="0" hidden="1"/>
    </xf>
    <xf numFmtId="0" fontId="55" fillId="0" borderId="58" xfId="1" applyFont="1" applyFill="1" applyBorder="1" applyAlignment="1" applyProtection="1">
      <alignment horizontal="center"/>
      <protection locked="0" hidden="1"/>
    </xf>
    <xf numFmtId="0" fontId="54" fillId="0" borderId="58" xfId="0" applyFont="1" applyBorder="1" applyAlignment="1">
      <alignment horizontal="center"/>
    </xf>
    <xf numFmtId="0" fontId="49" fillId="0" borderId="58" xfId="1" applyFont="1" applyFill="1" applyBorder="1" applyAlignment="1" applyProtection="1">
      <alignment horizontal="center" vertical="top" wrapText="1"/>
      <protection locked="0" hidden="1"/>
    </xf>
    <xf numFmtId="0" fontId="51" fillId="0" borderId="58" xfId="1" applyFont="1" applyFill="1" applyBorder="1" applyAlignment="1" applyProtection="1">
      <alignment horizontal="center"/>
      <protection locked="0" hidden="1"/>
    </xf>
    <xf numFmtId="0" fontId="36" fillId="14" borderId="58" xfId="1" applyFont="1" applyFill="1" applyBorder="1" applyAlignment="1" applyProtection="1">
      <alignment horizontal="center" vertical="top" wrapText="1"/>
      <protection locked="0" hidden="1"/>
    </xf>
    <xf numFmtId="2" fontId="30" fillId="0" borderId="58" xfId="52" applyNumberFormat="1" applyFont="1" applyBorder="1"/>
    <xf numFmtId="0" fontId="30" fillId="0" borderId="58" xfId="52" applyFont="1" applyBorder="1"/>
    <xf numFmtId="0" fontId="30" fillId="0" borderId="59" xfId="52" applyFont="1" applyBorder="1"/>
    <xf numFmtId="0" fontId="55" fillId="0" borderId="51" xfId="1" applyFont="1" applyFill="1" applyBorder="1" applyAlignment="1" applyProtection="1">
      <alignment horizontal="center"/>
      <protection locked="0" hidden="1"/>
    </xf>
    <xf numFmtId="0" fontId="52" fillId="0" borderId="51" xfId="1" applyFont="1" applyFill="1" applyBorder="1" applyAlignment="1" applyProtection="1">
      <alignment horizontal="center" vertical="center"/>
      <protection locked="0" hidden="1"/>
    </xf>
    <xf numFmtId="0" fontId="32" fillId="0" borderId="50" xfId="1" applyFont="1" applyFill="1" applyBorder="1" applyAlignment="1" applyProtection="1">
      <alignment horizontal="center"/>
      <protection locked="0" hidden="1"/>
    </xf>
    <xf numFmtId="0" fontId="52" fillId="0" borderId="58" xfId="1" applyFont="1" applyFill="1" applyBorder="1" applyAlignment="1" applyProtection="1">
      <alignment horizontal="center" vertical="center"/>
      <protection locked="0" hidden="1"/>
    </xf>
    <xf numFmtId="0" fontId="58" fillId="0" borderId="58" xfId="1" applyFont="1" applyFill="1" applyBorder="1" applyAlignment="1" applyProtection="1">
      <alignment horizontal="center" vertical="top" wrapText="1"/>
      <protection locked="0" hidden="1"/>
    </xf>
    <xf numFmtId="0" fontId="30" fillId="0" borderId="58" xfId="20" applyFont="1" applyFill="1" applyBorder="1" applyAlignment="1" applyProtection="1">
      <alignment horizontal="center"/>
      <protection locked="0" hidden="1"/>
    </xf>
    <xf numFmtId="0" fontId="56" fillId="0" borderId="37" xfId="1" applyFont="1" applyFill="1" applyBorder="1" applyAlignment="1" applyProtection="1">
      <alignment horizontal="center"/>
      <protection locked="0" hidden="1"/>
    </xf>
    <xf numFmtId="0" fontId="57" fillId="0" borderId="51" xfId="1" applyFont="1" applyFill="1" applyBorder="1" applyAlignment="1" applyProtection="1">
      <alignment horizontal="center"/>
      <protection locked="0" hidden="1"/>
    </xf>
    <xf numFmtId="0" fontId="53" fillId="0" borderId="51" xfId="0" applyFont="1" applyBorder="1" applyAlignment="1">
      <alignment wrapText="1"/>
    </xf>
    <xf numFmtId="0" fontId="49" fillId="0" borderId="51" xfId="1" applyFont="1" applyFill="1" applyBorder="1" applyAlignment="1" applyProtection="1">
      <alignment horizontal="center" vertical="center" wrapText="1"/>
      <protection locked="0" hidden="1"/>
    </xf>
    <xf numFmtId="0" fontId="30" fillId="0" borderId="51" xfId="20" applyFont="1" applyFill="1" applyBorder="1" applyAlignment="1" applyProtection="1">
      <alignment horizontal="center" vertical="center"/>
      <protection locked="0" hidden="1"/>
    </xf>
    <xf numFmtId="0" fontId="36" fillId="14" borderId="51" xfId="1" applyFont="1" applyFill="1" applyBorder="1" applyAlignment="1" applyProtection="1">
      <alignment horizontal="center" vertical="center" wrapText="1"/>
      <protection locked="0" hidden="1"/>
    </xf>
    <xf numFmtId="0" fontId="52" fillId="0" borderId="51" xfId="20" applyFont="1" applyFill="1" applyBorder="1" applyAlignment="1" applyProtection="1">
      <alignment horizontal="center" vertical="center"/>
      <protection locked="0" hidden="1"/>
    </xf>
    <xf numFmtId="0" fontId="52" fillId="0" borderId="58" xfId="20" applyFont="1" applyFill="1" applyBorder="1" applyAlignment="1" applyProtection="1">
      <alignment horizontal="center" vertical="center"/>
      <protection locked="0" hidden="1"/>
    </xf>
    <xf numFmtId="0" fontId="36" fillId="0" borderId="15" xfId="1" applyFont="1" applyFill="1" applyBorder="1" applyAlignment="1" applyProtection="1">
      <alignment horizontal="right" vertical="center" wrapText="1"/>
      <protection locked="0" hidden="1"/>
    </xf>
    <xf numFmtId="0" fontId="32" fillId="0" borderId="31" xfId="1" applyFont="1" applyFill="1" applyBorder="1" applyAlignment="1" applyProtection="1">
      <alignment horizontal="center"/>
      <protection locked="0" hidden="1"/>
    </xf>
    <xf numFmtId="0" fontId="55" fillId="0" borderId="32" xfId="1" applyFont="1" applyFill="1" applyBorder="1" applyAlignment="1" applyProtection="1">
      <alignment horizontal="center"/>
      <protection locked="0" hidden="1"/>
    </xf>
    <xf numFmtId="0" fontId="52" fillId="0" borderId="32" xfId="1" applyFont="1" applyFill="1" applyBorder="1" applyAlignment="1" applyProtection="1">
      <alignment horizontal="center" vertical="center"/>
      <protection locked="0" hidden="1"/>
    </xf>
    <xf numFmtId="0" fontId="52" fillId="0" borderId="32" xfId="20" applyFont="1" applyFill="1" applyBorder="1" applyAlignment="1" applyProtection="1">
      <alignment horizontal="center" vertical="center"/>
      <protection locked="0" hidden="1"/>
    </xf>
    <xf numFmtId="0" fontId="30" fillId="0" borderId="32" xfId="20" applyFont="1" applyFill="1" applyBorder="1" applyAlignment="1" applyProtection="1">
      <alignment horizontal="center"/>
      <protection locked="0" hidden="1"/>
    </xf>
    <xf numFmtId="0" fontId="36" fillId="14" borderId="32" xfId="1" applyFont="1" applyFill="1" applyBorder="1" applyAlignment="1" applyProtection="1">
      <alignment horizontal="center" vertical="top" wrapText="1"/>
      <protection locked="0" hidden="1"/>
    </xf>
    <xf numFmtId="2" fontId="30" fillId="0" borderId="32" xfId="52" applyNumberFormat="1" applyFont="1" applyBorder="1"/>
    <xf numFmtId="0" fontId="30" fillId="0" borderId="32" xfId="52" applyFont="1" applyBorder="1"/>
    <xf numFmtId="0" fontId="30" fillId="0" borderId="33" xfId="52" applyFont="1" applyBorder="1"/>
    <xf numFmtId="0" fontId="55" fillId="14" borderId="22" xfId="1" applyFont="1" applyFill="1" applyBorder="1" applyAlignment="1" applyProtection="1">
      <alignment horizontal="center" vertical="top" wrapText="1"/>
      <protection locked="0" hidden="1"/>
    </xf>
    <xf numFmtId="0" fontId="55" fillId="0" borderId="29" xfId="1" applyFont="1" applyFill="1" applyBorder="1" applyAlignment="1" applyProtection="1">
      <alignment horizontal="center" vertical="top" wrapText="1"/>
      <protection locked="0" hidden="1"/>
    </xf>
    <xf numFmtId="0" fontId="32" fillId="0" borderId="51" xfId="1" applyFont="1" applyFill="1" applyBorder="1" applyAlignment="1" applyProtection="1">
      <alignment horizontal="center"/>
      <protection locked="0" hidden="1"/>
    </xf>
    <xf numFmtId="2" fontId="30" fillId="0" borderId="51" xfId="52" applyNumberFormat="1" applyFont="1" applyBorder="1"/>
    <xf numFmtId="0" fontId="30" fillId="0" borderId="51" xfId="52" applyFont="1" applyBorder="1"/>
    <xf numFmtId="0" fontId="30" fillId="0" borderId="56" xfId="52" applyFont="1" applyBorder="1"/>
    <xf numFmtId="0" fontId="54" fillId="0" borderId="58" xfId="1" applyFont="1" applyFill="1" applyBorder="1" applyAlignment="1" applyProtection="1">
      <alignment horizontal="center" vertical="center"/>
      <protection locked="0" hidden="1"/>
    </xf>
    <xf numFmtId="0" fontId="36" fillId="14" borderId="23" xfId="1" applyFont="1" applyFill="1" applyBorder="1" applyAlignment="1" applyProtection="1">
      <alignment horizontal="center" vertical="top" wrapText="1"/>
      <protection locked="0" hidden="1"/>
    </xf>
    <xf numFmtId="0" fontId="36" fillId="14" borderId="25" xfId="1" applyFont="1" applyFill="1" applyBorder="1" applyAlignment="1" applyProtection="1">
      <alignment horizontal="center" vertical="top" wrapText="1"/>
      <protection locked="0" hidden="1"/>
    </xf>
    <xf numFmtId="0" fontId="36" fillId="14" borderId="30" xfId="1" applyFont="1" applyFill="1" applyBorder="1" applyAlignment="1" applyProtection="1">
      <alignment horizontal="center" vertical="top" wrapText="1"/>
      <protection locked="0" hidden="1"/>
    </xf>
    <xf numFmtId="2" fontId="30" fillId="0" borderId="15" xfId="52" applyNumberFormat="1" applyFont="1" applyBorder="1"/>
    <xf numFmtId="0" fontId="32" fillId="0" borderId="47" xfId="1" applyFont="1" applyFill="1" applyBorder="1" applyAlignment="1" applyProtection="1">
      <alignment horizontal="center"/>
      <protection locked="0" hidden="1"/>
    </xf>
    <xf numFmtId="0" fontId="36" fillId="14" borderId="60" xfId="1" applyFont="1" applyFill="1" applyBorder="1" applyAlignment="1" applyProtection="1">
      <alignment horizontal="center" vertical="top" wrapText="1"/>
      <protection locked="0" hidden="1"/>
    </xf>
    <xf numFmtId="0" fontId="36" fillId="14" borderId="43" xfId="1" applyFont="1" applyFill="1" applyBorder="1" applyAlignment="1" applyProtection="1">
      <alignment horizontal="center" vertical="top" wrapText="1"/>
      <protection locked="0" hidden="1"/>
    </xf>
    <xf numFmtId="0" fontId="36" fillId="17" borderId="58" xfId="1" applyFont="1" applyFill="1" applyBorder="1" applyAlignment="1" applyProtection="1">
      <alignment horizontal="center" vertical="top" wrapText="1"/>
      <protection locked="0" hidden="1"/>
    </xf>
    <xf numFmtId="0" fontId="53" fillId="0" borderId="11" xfId="0" applyFont="1" applyBorder="1" applyAlignment="1">
      <alignment wrapText="1"/>
    </xf>
    <xf numFmtId="0" fontId="54" fillId="0" borderId="58" xfId="20" applyFont="1" applyFill="1" applyBorder="1" applyAlignment="1" applyProtection="1">
      <alignment horizontal="center" vertical="center"/>
      <protection locked="0" hidden="1"/>
    </xf>
  </cellXfs>
  <cellStyles count="88">
    <cellStyle name="Excel Built-in Normal" xfId="1"/>
    <cellStyle name="Акцент1 2" xfId="2"/>
    <cellStyle name="Акцент1 3" xfId="3"/>
    <cellStyle name="Акцент2 2" xfId="4"/>
    <cellStyle name="Акцент2 3" xfId="5"/>
    <cellStyle name="Акцент3 2" xfId="6"/>
    <cellStyle name="Акцент3 3" xfId="7"/>
    <cellStyle name="Акцент4 2" xfId="8"/>
    <cellStyle name="Акцент4 3" xfId="9"/>
    <cellStyle name="Акцент5 2" xfId="10"/>
    <cellStyle name="Акцент5 3" xfId="11"/>
    <cellStyle name="Акцент6 2" xfId="12"/>
    <cellStyle name="Акцент6 3" xfId="13"/>
    <cellStyle name="Ввод  2" xfId="14"/>
    <cellStyle name="Ввод  3" xfId="15"/>
    <cellStyle name="Вывод 2" xfId="16"/>
    <cellStyle name="Вывод 3" xfId="17"/>
    <cellStyle name="Вычисление 2" xfId="18"/>
    <cellStyle name="Вычисление 3" xfId="19"/>
    <cellStyle name="Гиперссылка" xfId="20" builtinId="8"/>
    <cellStyle name="Гиперссылка 2" xfId="21"/>
    <cellStyle name="Гиперссылка 2 2" xfId="22"/>
    <cellStyle name="Гиперссылка 2 3" xfId="23"/>
    <cellStyle name="Гиперссылка 2 4" xfId="24"/>
    <cellStyle name="Гиперссылка 2 5" xfId="25"/>
    <cellStyle name="Гиперссылка 2 6" xfId="26"/>
    <cellStyle name="Гиперссылка 3" xfId="27"/>
    <cellStyle name="Гиперссылка 4" xfId="28"/>
    <cellStyle name="Гиперссылка 5" xfId="29"/>
    <cellStyle name="Гиперссылка 6" xfId="30"/>
    <cellStyle name="Денежный 2" xfId="31"/>
    <cellStyle name="Денежный 3" xfId="32"/>
    <cellStyle name="Денежный 4" xfId="33"/>
    <cellStyle name="Денежный 5" xfId="34"/>
    <cellStyle name="Денежный 6" xfId="35"/>
    <cellStyle name="Заголовок 1 2" xfId="36"/>
    <cellStyle name="Заголовок 1 3" xfId="37"/>
    <cellStyle name="Заголовок 2 2" xfId="38"/>
    <cellStyle name="Заголовок 2 3" xfId="39"/>
    <cellStyle name="Заголовок 3 2" xfId="40"/>
    <cellStyle name="Заголовок 3 3" xfId="41"/>
    <cellStyle name="Заголовок 4 2" xfId="42"/>
    <cellStyle name="Заголовок 4 3" xfId="43"/>
    <cellStyle name="Итог 2" xfId="44"/>
    <cellStyle name="Итог 3" xfId="45"/>
    <cellStyle name="Контрольная ячейка 2" xfId="46"/>
    <cellStyle name="Контрольная ячейка 3" xfId="47"/>
    <cellStyle name="Название 2" xfId="48"/>
    <cellStyle name="Название 3" xfId="49"/>
    <cellStyle name="Нейтральный 2" xfId="50"/>
    <cellStyle name="Нейтральный 3" xfId="51"/>
    <cellStyle name="Обычный" xfId="0" builtinId="0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3 2" xfId="59"/>
    <cellStyle name="Обычный 3 3" xfId="60"/>
    <cellStyle name="Обычный 3 4" xfId="61"/>
    <cellStyle name="Обычный 3 5" xfId="62"/>
    <cellStyle name="Обычный 3 6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ткрывавшаяся гиперссыл" xfId="69"/>
    <cellStyle name="Плохой 2" xfId="70"/>
    <cellStyle name="Плохой 3" xfId="71"/>
    <cellStyle name="Пояснение 2" xfId="72"/>
    <cellStyle name="Пояснение 3" xfId="73"/>
    <cellStyle name="Примечание 2" xfId="74"/>
    <cellStyle name="Примечание 3" xfId="75"/>
    <cellStyle name="Процентный 2" xfId="76"/>
    <cellStyle name="Процентный 2 2" xfId="77"/>
    <cellStyle name="Процентный 2 3" xfId="78"/>
    <cellStyle name="Процентный 2 4" xfId="79"/>
    <cellStyle name="Процентный 2 5" xfId="80"/>
    <cellStyle name="Процентный 2 6" xfId="81"/>
    <cellStyle name="Связанная ячейка 2" xfId="82"/>
    <cellStyle name="Связанная ячейка 3" xfId="83"/>
    <cellStyle name="Текст предупреждения 2" xfId="84"/>
    <cellStyle name="Текст предупреждения 3" xfId="85"/>
    <cellStyle name="Хороший 2" xfId="86"/>
    <cellStyle name="Хороший 3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az@funandfood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174"/>
  <sheetViews>
    <sheetView tabSelected="1" zoomScale="70" zoomScaleNormal="70" workbookViewId="0">
      <selection activeCell="M3" sqref="M3"/>
    </sheetView>
  </sheetViews>
  <sheetFormatPr defaultRowHeight="15" x14ac:dyDescent="0.25"/>
  <cols>
    <col min="1" max="1" width="32.7109375" customWidth="1"/>
    <col min="2" max="2" width="6.42578125" customWidth="1"/>
    <col min="3" max="3" width="89.85546875" customWidth="1"/>
    <col min="4" max="6" width="15.42578125" customWidth="1"/>
    <col min="7" max="7" width="17.28515625" customWidth="1"/>
    <col min="8" max="8" width="19.140625" customWidth="1"/>
    <col min="9" max="9" width="16.42578125" customWidth="1"/>
    <col min="10" max="10" width="0" hidden="1" customWidth="1"/>
  </cols>
  <sheetData>
    <row r="1" spans="1:257" ht="112.5" customHeight="1" x14ac:dyDescent="0.25">
      <c r="A1" s="104">
        <v>44155</v>
      </c>
      <c r="B1" s="23"/>
      <c r="C1" s="24" t="s">
        <v>0</v>
      </c>
      <c r="D1" s="108" t="s">
        <v>152</v>
      </c>
      <c r="E1" s="108"/>
      <c r="F1" s="108"/>
      <c r="G1" s="108"/>
    </row>
    <row r="2" spans="1:257" s="1" customFormat="1" ht="31.5" customHeight="1" x14ac:dyDescent="0.25">
      <c r="A2" s="104"/>
      <c r="B2" s="25"/>
      <c r="C2" s="26" t="s">
        <v>153</v>
      </c>
      <c r="D2" s="108"/>
      <c r="E2" s="108"/>
      <c r="F2" s="108"/>
      <c r="G2" s="108"/>
      <c r="IT2"/>
    </row>
    <row r="3" spans="1:257" s="1" customFormat="1" ht="55.5" customHeight="1" x14ac:dyDescent="0.4">
      <c r="A3" s="104"/>
      <c r="B3" s="25"/>
      <c r="C3" s="27" t="s">
        <v>1</v>
      </c>
      <c r="D3" s="165" t="s">
        <v>2</v>
      </c>
      <c r="E3" s="166"/>
      <c r="F3" s="166"/>
      <c r="G3" s="167"/>
      <c r="IT3"/>
    </row>
    <row r="4" spans="1:257" s="1" customFormat="1" ht="23.25" customHeight="1" x14ac:dyDescent="0.25">
      <c r="A4" s="105" t="s">
        <v>29</v>
      </c>
      <c r="B4" s="28"/>
      <c r="C4" s="29" t="s">
        <v>24</v>
      </c>
      <c r="D4" s="162"/>
      <c r="E4" s="163"/>
      <c r="F4" s="163"/>
      <c r="G4" s="164"/>
      <c r="IT4"/>
    </row>
    <row r="5" spans="1:257" s="1" customFormat="1" ht="23.25" customHeight="1" x14ac:dyDescent="0.25">
      <c r="A5" s="106"/>
      <c r="B5" s="28"/>
      <c r="C5" s="29" t="s">
        <v>25</v>
      </c>
      <c r="D5" s="162"/>
      <c r="E5" s="163"/>
      <c r="F5" s="163"/>
      <c r="G5" s="164"/>
      <c r="IT5"/>
    </row>
    <row r="6" spans="1:257" s="1" customFormat="1" ht="23.25" customHeight="1" x14ac:dyDescent="0.25">
      <c r="A6" s="106"/>
      <c r="B6" s="28"/>
      <c r="C6" s="29" t="s">
        <v>3</v>
      </c>
      <c r="D6" s="162"/>
      <c r="E6" s="163"/>
      <c r="F6" s="163"/>
      <c r="G6" s="164"/>
      <c r="IT6"/>
    </row>
    <row r="7" spans="1:257" s="1" customFormat="1" ht="23.25" customHeight="1" x14ac:dyDescent="0.25">
      <c r="A7" s="106"/>
      <c r="B7" s="28"/>
      <c r="C7" s="29" t="s">
        <v>4</v>
      </c>
      <c r="D7" s="162"/>
      <c r="E7" s="163"/>
      <c r="F7" s="163"/>
      <c r="G7" s="164"/>
      <c r="J7" s="2"/>
      <c r="IT7"/>
    </row>
    <row r="8" spans="1:257" s="1" customFormat="1" ht="23.25" customHeight="1" x14ac:dyDescent="0.25">
      <c r="A8" s="106"/>
      <c r="B8" s="28"/>
      <c r="C8" s="29" t="s">
        <v>5</v>
      </c>
      <c r="D8" s="171"/>
      <c r="E8" s="172"/>
      <c r="F8" s="172"/>
      <c r="G8" s="173"/>
      <c r="IT8"/>
    </row>
    <row r="9" spans="1:257" s="1" customFormat="1" ht="23.25" customHeight="1" x14ac:dyDescent="0.25">
      <c r="A9" s="106"/>
      <c r="B9" s="28"/>
      <c r="C9" s="29" t="s">
        <v>6</v>
      </c>
      <c r="D9" s="162"/>
      <c r="E9" s="163"/>
      <c r="F9" s="163"/>
      <c r="G9" s="164"/>
      <c r="IT9"/>
    </row>
    <row r="10" spans="1:257" s="1" customFormat="1" ht="23.25" customHeight="1" x14ac:dyDescent="0.25">
      <c r="A10" s="106"/>
      <c r="B10" s="28"/>
      <c r="C10" s="29" t="s">
        <v>7</v>
      </c>
      <c r="D10" s="162"/>
      <c r="E10" s="163"/>
      <c r="F10" s="163"/>
      <c r="G10" s="164"/>
      <c r="IT10"/>
    </row>
    <row r="11" spans="1:257" s="1" customFormat="1" ht="23.25" customHeight="1" x14ac:dyDescent="0.25">
      <c r="A11" s="106"/>
      <c r="B11" s="28"/>
      <c r="C11" s="29" t="s">
        <v>8</v>
      </c>
      <c r="D11" s="162"/>
      <c r="E11" s="163"/>
      <c r="F11" s="163"/>
      <c r="G11" s="164"/>
      <c r="IT11"/>
    </row>
    <row r="12" spans="1:257" s="1" customFormat="1" ht="24" customHeight="1" thickBot="1" x14ac:dyDescent="0.3">
      <c r="A12" s="107"/>
      <c r="B12" s="28"/>
      <c r="C12" s="29" t="s">
        <v>9</v>
      </c>
      <c r="D12" s="168"/>
      <c r="E12" s="169"/>
      <c r="F12" s="169"/>
      <c r="G12" s="170"/>
      <c r="IT12"/>
    </row>
    <row r="13" spans="1:257" s="1" customFormat="1" ht="23.25" x14ac:dyDescent="0.35">
      <c r="A13" s="34"/>
      <c r="B13" s="34"/>
      <c r="C13" s="35"/>
      <c r="D13" s="125" t="s">
        <v>10</v>
      </c>
      <c r="E13" s="126"/>
      <c r="F13" s="161"/>
      <c r="G13" s="111" t="s">
        <v>160</v>
      </c>
      <c r="H13" s="112"/>
      <c r="I13" s="113"/>
      <c r="J13" s="127"/>
      <c r="IW13"/>
    </row>
    <row r="14" spans="1:257" s="1" customFormat="1" ht="31.5" customHeight="1" thickBot="1" x14ac:dyDescent="0.3">
      <c r="A14" s="36" t="s">
        <v>48</v>
      </c>
      <c r="B14" s="37"/>
      <c r="C14" s="36" t="s">
        <v>11</v>
      </c>
      <c r="D14" s="36" t="s">
        <v>12</v>
      </c>
      <c r="E14" s="38" t="s">
        <v>13</v>
      </c>
      <c r="F14" s="36" t="s">
        <v>14</v>
      </c>
      <c r="G14" s="114"/>
      <c r="H14" s="115"/>
      <c r="I14" s="116"/>
      <c r="J14" s="36" t="s">
        <v>15</v>
      </c>
      <c r="IU14" s="3"/>
      <c r="IV14" s="3"/>
      <c r="IW14"/>
    </row>
    <row r="15" spans="1:257" s="1" customFormat="1" ht="54.75" thickBot="1" x14ac:dyDescent="0.3">
      <c r="A15" s="59"/>
      <c r="B15" s="60"/>
      <c r="C15" s="54" t="s">
        <v>32</v>
      </c>
      <c r="D15" s="54"/>
      <c r="E15" s="61"/>
      <c r="F15" s="62" t="s">
        <v>23</v>
      </c>
      <c r="G15" s="117" t="s">
        <v>161</v>
      </c>
      <c r="H15" s="117" t="s">
        <v>166</v>
      </c>
      <c r="I15" s="118" t="s">
        <v>162</v>
      </c>
      <c r="J15" s="63"/>
      <c r="IT15" s="3"/>
      <c r="IU15" s="3"/>
      <c r="IV15" s="3"/>
      <c r="IW15"/>
    </row>
    <row r="16" spans="1:257" s="1" customFormat="1" ht="42" x14ac:dyDescent="0.35">
      <c r="A16" s="67"/>
      <c r="B16" s="68" t="s">
        <v>49</v>
      </c>
      <c r="C16" s="98" t="s">
        <v>51</v>
      </c>
      <c r="D16" s="69" t="s">
        <v>26</v>
      </c>
      <c r="E16" s="70">
        <v>135</v>
      </c>
      <c r="F16" s="71">
        <v>0</v>
      </c>
      <c r="G16" s="110">
        <f>E16*0.85</f>
        <v>114.75</v>
      </c>
      <c r="H16" s="119">
        <f>G16*F16</f>
        <v>0</v>
      </c>
      <c r="I16" s="121">
        <f>E16*F16</f>
        <v>0</v>
      </c>
      <c r="J16" s="72">
        <f t="shared" ref="J16:J80" si="0">E16*F16</f>
        <v>0</v>
      </c>
      <c r="K16" s="4"/>
      <c r="IT16" s="3"/>
      <c r="IU16" s="3"/>
      <c r="IV16" s="3"/>
      <c r="IW16"/>
    </row>
    <row r="17" spans="1:257" s="1" customFormat="1" ht="42" x14ac:dyDescent="0.35">
      <c r="A17" s="73" t="s">
        <v>40</v>
      </c>
      <c r="B17" s="49" t="s">
        <v>41</v>
      </c>
      <c r="C17" s="99" t="s">
        <v>50</v>
      </c>
      <c r="D17" s="53" t="s">
        <v>26</v>
      </c>
      <c r="E17" s="30">
        <v>135</v>
      </c>
      <c r="F17" s="9">
        <v>0</v>
      </c>
      <c r="G17" s="110">
        <f>E17*0.85</f>
        <v>114.75</v>
      </c>
      <c r="H17" s="120">
        <f>F17*G17</f>
        <v>0</v>
      </c>
      <c r="I17" s="121">
        <f>E17*F17</f>
        <v>0</v>
      </c>
      <c r="J17" s="74">
        <f t="shared" si="0"/>
        <v>0</v>
      </c>
      <c r="K17" s="4"/>
      <c r="IT17" s="3"/>
      <c r="IU17" s="3"/>
      <c r="IV17" s="3"/>
      <c r="IW17"/>
    </row>
    <row r="18" spans="1:257" s="1" customFormat="1" ht="42" x14ac:dyDescent="0.35">
      <c r="A18" s="73" t="s">
        <v>40</v>
      </c>
      <c r="B18" s="49" t="s">
        <v>41</v>
      </c>
      <c r="C18" s="99" t="s">
        <v>53</v>
      </c>
      <c r="D18" s="53" t="s">
        <v>26</v>
      </c>
      <c r="E18" s="30">
        <v>135</v>
      </c>
      <c r="F18" s="9">
        <v>0</v>
      </c>
      <c r="G18" s="110">
        <f t="shared" ref="G18:G52" si="1">E18*0.85</f>
        <v>114.75</v>
      </c>
      <c r="H18" s="120">
        <f t="shared" ref="H18:H52" si="2">F18*G18</f>
        <v>0</v>
      </c>
      <c r="I18" s="121">
        <f t="shared" ref="I18:I81" si="3">E18*F18</f>
        <v>0</v>
      </c>
      <c r="J18" s="74">
        <f t="shared" si="0"/>
        <v>0</v>
      </c>
      <c r="K18" s="4"/>
      <c r="IT18" s="3"/>
      <c r="IU18" s="3"/>
      <c r="IV18" s="3"/>
      <c r="IW18"/>
    </row>
    <row r="19" spans="1:257" s="1" customFormat="1" ht="42" x14ac:dyDescent="0.35">
      <c r="A19" s="73" t="s">
        <v>40</v>
      </c>
      <c r="B19" s="50" t="s">
        <v>41</v>
      </c>
      <c r="C19" s="99" t="s">
        <v>59</v>
      </c>
      <c r="D19" s="53" t="s">
        <v>26</v>
      </c>
      <c r="E19" s="31">
        <v>135</v>
      </c>
      <c r="F19" s="9">
        <v>0</v>
      </c>
      <c r="G19" s="110">
        <f t="shared" si="1"/>
        <v>114.75</v>
      </c>
      <c r="H19" s="120">
        <f>F19*G19</f>
        <v>0</v>
      </c>
      <c r="I19" s="121">
        <f>E19*F19</f>
        <v>0</v>
      </c>
      <c r="J19" s="74">
        <f t="shared" si="0"/>
        <v>0</v>
      </c>
      <c r="K19" s="4"/>
      <c r="IT19" s="3"/>
      <c r="IU19" s="3"/>
      <c r="IV19" s="3"/>
      <c r="IW19"/>
    </row>
    <row r="20" spans="1:257" s="1" customFormat="1" ht="42" x14ac:dyDescent="0.35">
      <c r="A20" s="73" t="s">
        <v>42</v>
      </c>
      <c r="B20" s="51"/>
      <c r="C20" s="99" t="s">
        <v>60</v>
      </c>
      <c r="D20" s="53" t="s">
        <v>26</v>
      </c>
      <c r="E20" s="31">
        <v>135</v>
      </c>
      <c r="F20" s="9">
        <v>0</v>
      </c>
      <c r="G20" s="110">
        <f t="shared" si="1"/>
        <v>114.75</v>
      </c>
      <c r="H20" s="120">
        <f>F20*G20</f>
        <v>0</v>
      </c>
      <c r="I20" s="121">
        <f>E20*F20</f>
        <v>0</v>
      </c>
      <c r="J20" s="74">
        <f t="shared" si="0"/>
        <v>0</v>
      </c>
      <c r="K20" s="4"/>
      <c r="IT20" s="3"/>
      <c r="IU20" s="3"/>
      <c r="IV20" s="3"/>
      <c r="IW20"/>
    </row>
    <row r="21" spans="1:257" s="1" customFormat="1" ht="42" x14ac:dyDescent="0.35">
      <c r="A21" s="73" t="s">
        <v>42</v>
      </c>
      <c r="B21" s="48"/>
      <c r="C21" s="99" t="s">
        <v>57</v>
      </c>
      <c r="D21" s="53" t="s">
        <v>26</v>
      </c>
      <c r="E21" s="31">
        <v>135</v>
      </c>
      <c r="F21" s="9">
        <v>0</v>
      </c>
      <c r="G21" s="110">
        <f t="shared" si="1"/>
        <v>114.75</v>
      </c>
      <c r="H21" s="120">
        <f t="shared" si="2"/>
        <v>0</v>
      </c>
      <c r="I21" s="121">
        <f t="shared" si="3"/>
        <v>0</v>
      </c>
      <c r="J21" s="74">
        <f t="shared" si="0"/>
        <v>0</v>
      </c>
      <c r="K21" s="4"/>
      <c r="IT21" s="3"/>
      <c r="IU21" s="3"/>
      <c r="IV21" s="3"/>
      <c r="IW21"/>
    </row>
    <row r="22" spans="1:257" s="1" customFormat="1" ht="42" x14ac:dyDescent="0.35">
      <c r="A22" s="73" t="s">
        <v>42</v>
      </c>
      <c r="B22" s="48"/>
      <c r="C22" s="99" t="s">
        <v>151</v>
      </c>
      <c r="D22" s="53" t="s">
        <v>26</v>
      </c>
      <c r="E22" s="31">
        <v>140</v>
      </c>
      <c r="F22" s="9">
        <v>0</v>
      </c>
      <c r="G22" s="110">
        <f t="shared" si="1"/>
        <v>119</v>
      </c>
      <c r="H22" s="120">
        <f t="shared" si="2"/>
        <v>0</v>
      </c>
      <c r="I22" s="121">
        <f t="shared" si="3"/>
        <v>0</v>
      </c>
      <c r="J22" s="74">
        <f t="shared" si="0"/>
        <v>0</v>
      </c>
      <c r="K22" s="4"/>
      <c r="IT22" s="3"/>
      <c r="IU22" s="3"/>
      <c r="IV22" s="3"/>
      <c r="IW22"/>
    </row>
    <row r="23" spans="1:257" s="1" customFormat="1" ht="42" x14ac:dyDescent="0.35">
      <c r="A23" s="73" t="s">
        <v>40</v>
      </c>
      <c r="B23" s="52" t="s">
        <v>43</v>
      </c>
      <c r="C23" s="99" t="s">
        <v>58</v>
      </c>
      <c r="D23" s="53" t="s">
        <v>26</v>
      </c>
      <c r="E23" s="31">
        <v>140</v>
      </c>
      <c r="F23" s="9">
        <v>0</v>
      </c>
      <c r="G23" s="110">
        <f t="shared" si="1"/>
        <v>119</v>
      </c>
      <c r="H23" s="120">
        <f t="shared" si="2"/>
        <v>0</v>
      </c>
      <c r="I23" s="121">
        <f t="shared" si="3"/>
        <v>0</v>
      </c>
      <c r="J23" s="74">
        <f t="shared" si="0"/>
        <v>0</v>
      </c>
      <c r="K23" s="4"/>
      <c r="IT23" s="3"/>
      <c r="IU23" s="3"/>
      <c r="IV23" s="3"/>
      <c r="IW23"/>
    </row>
    <row r="24" spans="1:257" s="1" customFormat="1" ht="42" x14ac:dyDescent="0.35">
      <c r="A24" s="73"/>
      <c r="B24" s="48" t="s">
        <v>39</v>
      </c>
      <c r="C24" s="99" t="s">
        <v>56</v>
      </c>
      <c r="D24" s="53" t="s">
        <v>26</v>
      </c>
      <c r="E24" s="31">
        <v>135</v>
      </c>
      <c r="F24" s="9">
        <v>0</v>
      </c>
      <c r="G24" s="110">
        <f t="shared" si="1"/>
        <v>114.75</v>
      </c>
      <c r="H24" s="120">
        <f t="shared" si="2"/>
        <v>0</v>
      </c>
      <c r="I24" s="121">
        <f t="shared" si="3"/>
        <v>0</v>
      </c>
      <c r="J24" s="74">
        <f t="shared" si="0"/>
        <v>0</v>
      </c>
      <c r="K24" s="4"/>
      <c r="IT24" s="3"/>
      <c r="IU24" s="3"/>
      <c r="IV24" s="3"/>
      <c r="IW24"/>
    </row>
    <row r="25" spans="1:257" s="1" customFormat="1" ht="42" x14ac:dyDescent="0.35">
      <c r="A25" s="73" t="s">
        <v>40</v>
      </c>
      <c r="B25" s="49" t="s">
        <v>41</v>
      </c>
      <c r="C25" s="99" t="s">
        <v>55</v>
      </c>
      <c r="D25" s="53" t="s">
        <v>26</v>
      </c>
      <c r="E25" s="31">
        <v>135</v>
      </c>
      <c r="F25" s="9">
        <v>0</v>
      </c>
      <c r="G25" s="110">
        <f t="shared" si="1"/>
        <v>114.75</v>
      </c>
      <c r="H25" s="120">
        <f t="shared" si="2"/>
        <v>0</v>
      </c>
      <c r="I25" s="121">
        <f t="shared" si="3"/>
        <v>0</v>
      </c>
      <c r="J25" s="74">
        <f t="shared" si="0"/>
        <v>0</v>
      </c>
      <c r="K25" s="4"/>
      <c r="IT25" s="3"/>
      <c r="IU25" s="3"/>
      <c r="IV25" s="3"/>
      <c r="IW25"/>
    </row>
    <row r="26" spans="1:257" s="1" customFormat="1" ht="42" x14ac:dyDescent="0.35">
      <c r="A26" s="73" t="s">
        <v>40</v>
      </c>
      <c r="B26" s="49" t="s">
        <v>41</v>
      </c>
      <c r="C26" s="99" t="s">
        <v>54</v>
      </c>
      <c r="D26" s="53" t="s">
        <v>26</v>
      </c>
      <c r="E26" s="31">
        <v>145</v>
      </c>
      <c r="F26" s="9">
        <v>0</v>
      </c>
      <c r="G26" s="110">
        <f t="shared" si="1"/>
        <v>123.25</v>
      </c>
      <c r="H26" s="120">
        <f t="shared" si="2"/>
        <v>0</v>
      </c>
      <c r="I26" s="121">
        <f t="shared" si="3"/>
        <v>0</v>
      </c>
      <c r="J26" s="74">
        <f t="shared" si="0"/>
        <v>0</v>
      </c>
      <c r="K26" s="4"/>
      <c r="IT26" s="3"/>
      <c r="IU26" s="3"/>
      <c r="IV26" s="3"/>
      <c r="IW26"/>
    </row>
    <row r="27" spans="1:257" s="1" customFormat="1" ht="21.75" thickBot="1" x14ac:dyDescent="0.4">
      <c r="A27" s="75" t="s">
        <v>40</v>
      </c>
      <c r="B27" s="76" t="s">
        <v>43</v>
      </c>
      <c r="C27" s="100" t="s">
        <v>61</v>
      </c>
      <c r="D27" s="77" t="s">
        <v>26</v>
      </c>
      <c r="E27" s="78">
        <v>169</v>
      </c>
      <c r="F27" s="79">
        <v>0</v>
      </c>
      <c r="G27" s="110">
        <f t="shared" si="1"/>
        <v>143.65</v>
      </c>
      <c r="H27" s="120">
        <f t="shared" si="2"/>
        <v>0</v>
      </c>
      <c r="I27" s="121">
        <f t="shared" si="3"/>
        <v>0</v>
      </c>
      <c r="J27" s="80">
        <f t="shared" si="0"/>
        <v>0</v>
      </c>
      <c r="K27" s="4"/>
      <c r="IT27" s="3"/>
      <c r="IU27" s="3"/>
      <c r="IV27" s="3"/>
      <c r="IW27"/>
    </row>
    <row r="28" spans="1:257" s="1" customFormat="1" ht="42" x14ac:dyDescent="0.35">
      <c r="A28" s="67" t="s">
        <v>40</v>
      </c>
      <c r="B28" s="92" t="s">
        <v>43</v>
      </c>
      <c r="C28" s="101" t="s">
        <v>65</v>
      </c>
      <c r="D28" s="87" t="s">
        <v>27</v>
      </c>
      <c r="E28" s="88">
        <v>219</v>
      </c>
      <c r="F28" s="71">
        <v>0</v>
      </c>
      <c r="G28" s="110">
        <f t="shared" si="1"/>
        <v>186.15</v>
      </c>
      <c r="H28" s="120">
        <f t="shared" si="2"/>
        <v>0</v>
      </c>
      <c r="I28" s="121">
        <f t="shared" si="3"/>
        <v>0</v>
      </c>
      <c r="J28" s="72">
        <f t="shared" si="0"/>
        <v>0</v>
      </c>
      <c r="K28" s="4"/>
      <c r="IT28" s="3"/>
      <c r="IU28" s="3"/>
      <c r="IV28" s="3"/>
      <c r="IW28"/>
    </row>
    <row r="29" spans="1:257" s="1" customFormat="1" ht="42" x14ac:dyDescent="0.35">
      <c r="A29" s="73" t="s">
        <v>40</v>
      </c>
      <c r="B29" s="43" t="s">
        <v>43</v>
      </c>
      <c r="C29" s="46" t="s">
        <v>64</v>
      </c>
      <c r="D29" s="40" t="s">
        <v>27</v>
      </c>
      <c r="E29" s="31">
        <v>219</v>
      </c>
      <c r="F29" s="9">
        <v>0</v>
      </c>
      <c r="G29" s="110">
        <f t="shared" si="1"/>
        <v>186.15</v>
      </c>
      <c r="H29" s="120">
        <f t="shared" si="2"/>
        <v>0</v>
      </c>
      <c r="I29" s="121">
        <f t="shared" si="3"/>
        <v>0</v>
      </c>
      <c r="J29" s="74">
        <f t="shared" si="0"/>
        <v>0</v>
      </c>
      <c r="K29" s="4"/>
      <c r="IT29" s="3"/>
      <c r="IU29" s="3"/>
      <c r="IV29" s="3"/>
      <c r="IW29"/>
    </row>
    <row r="30" spans="1:257" s="1" customFormat="1" ht="42" x14ac:dyDescent="0.35">
      <c r="A30" s="73" t="s">
        <v>40</v>
      </c>
      <c r="B30" s="42" t="s">
        <v>41</v>
      </c>
      <c r="C30" s="46" t="s">
        <v>63</v>
      </c>
      <c r="D30" s="40" t="s">
        <v>27</v>
      </c>
      <c r="E30" s="31">
        <v>219</v>
      </c>
      <c r="F30" s="9">
        <v>0</v>
      </c>
      <c r="G30" s="110">
        <f t="shared" si="1"/>
        <v>186.15</v>
      </c>
      <c r="H30" s="120">
        <f t="shared" si="2"/>
        <v>0</v>
      </c>
      <c r="I30" s="121">
        <f t="shared" si="3"/>
        <v>0</v>
      </c>
      <c r="J30" s="74">
        <f t="shared" si="0"/>
        <v>0</v>
      </c>
      <c r="K30" s="4"/>
      <c r="IT30" s="3"/>
      <c r="IU30" s="3"/>
      <c r="IV30" s="3"/>
      <c r="IW30"/>
    </row>
    <row r="31" spans="1:257" s="1" customFormat="1" ht="42" x14ac:dyDescent="0.35">
      <c r="A31" s="73" t="s">
        <v>40</v>
      </c>
      <c r="B31" s="42" t="s">
        <v>44</v>
      </c>
      <c r="C31" s="46" t="s">
        <v>72</v>
      </c>
      <c r="D31" s="40" t="s">
        <v>27</v>
      </c>
      <c r="E31" s="31">
        <v>219</v>
      </c>
      <c r="F31" s="9">
        <v>0</v>
      </c>
      <c r="G31" s="110">
        <f t="shared" si="1"/>
        <v>186.15</v>
      </c>
      <c r="H31" s="120">
        <f t="shared" si="2"/>
        <v>0</v>
      </c>
      <c r="I31" s="121">
        <f t="shared" si="3"/>
        <v>0</v>
      </c>
      <c r="J31" s="74">
        <f t="shared" si="0"/>
        <v>0</v>
      </c>
      <c r="K31" s="4"/>
      <c r="IT31" s="3"/>
      <c r="IU31" s="3"/>
      <c r="IV31" s="3"/>
      <c r="IW31"/>
    </row>
    <row r="32" spans="1:257" s="1" customFormat="1" ht="42" x14ac:dyDescent="0.35">
      <c r="A32" s="73" t="s">
        <v>42</v>
      </c>
      <c r="B32" s="41"/>
      <c r="C32" s="46" t="s">
        <v>71</v>
      </c>
      <c r="D32" s="40" t="s">
        <v>27</v>
      </c>
      <c r="E32" s="31">
        <v>219</v>
      </c>
      <c r="F32" s="9">
        <v>0</v>
      </c>
      <c r="G32" s="110">
        <f t="shared" si="1"/>
        <v>186.15</v>
      </c>
      <c r="H32" s="120">
        <f t="shared" si="2"/>
        <v>0</v>
      </c>
      <c r="I32" s="121">
        <f t="shared" si="3"/>
        <v>0</v>
      </c>
      <c r="J32" s="74">
        <f t="shared" si="0"/>
        <v>0</v>
      </c>
      <c r="K32" s="4"/>
      <c r="IT32" s="3"/>
      <c r="IU32" s="3"/>
      <c r="IV32" s="3"/>
      <c r="IW32"/>
    </row>
    <row r="33" spans="1:257" s="1" customFormat="1" ht="42" x14ac:dyDescent="0.35">
      <c r="A33" s="73" t="s">
        <v>42</v>
      </c>
      <c r="B33" s="41"/>
      <c r="C33" s="46" t="s">
        <v>68</v>
      </c>
      <c r="D33" s="40" t="s">
        <v>27</v>
      </c>
      <c r="E33" s="31">
        <v>219</v>
      </c>
      <c r="F33" s="9">
        <v>0</v>
      </c>
      <c r="G33" s="110">
        <f t="shared" si="1"/>
        <v>186.15</v>
      </c>
      <c r="H33" s="120">
        <f t="shared" si="2"/>
        <v>0</v>
      </c>
      <c r="I33" s="121">
        <f t="shared" si="3"/>
        <v>0</v>
      </c>
      <c r="J33" s="74">
        <f t="shared" si="0"/>
        <v>0</v>
      </c>
      <c r="K33" s="4"/>
      <c r="IT33" s="3"/>
      <c r="IU33" s="3"/>
      <c r="IV33" s="3"/>
      <c r="IW33"/>
    </row>
    <row r="34" spans="1:257" s="1" customFormat="1" ht="42" x14ac:dyDescent="0.35">
      <c r="A34" s="73" t="s">
        <v>42</v>
      </c>
      <c r="B34" s="41"/>
      <c r="C34" s="46" t="s">
        <v>70</v>
      </c>
      <c r="D34" s="40" t="s">
        <v>27</v>
      </c>
      <c r="E34" s="31">
        <v>229</v>
      </c>
      <c r="F34" s="9">
        <v>0</v>
      </c>
      <c r="G34" s="110">
        <f t="shared" si="1"/>
        <v>194.65</v>
      </c>
      <c r="H34" s="120">
        <f t="shared" si="2"/>
        <v>0</v>
      </c>
      <c r="I34" s="121">
        <f t="shared" si="3"/>
        <v>0</v>
      </c>
      <c r="J34" s="74">
        <f t="shared" si="0"/>
        <v>0</v>
      </c>
      <c r="K34" s="4"/>
      <c r="IT34" s="3"/>
      <c r="IU34" s="3"/>
      <c r="IV34" s="3"/>
      <c r="IW34"/>
    </row>
    <row r="35" spans="1:257" s="1" customFormat="1" ht="42" x14ac:dyDescent="0.35">
      <c r="A35" s="73" t="s">
        <v>40</v>
      </c>
      <c r="B35" s="43" t="s">
        <v>43</v>
      </c>
      <c r="C35" s="46" t="s">
        <v>69</v>
      </c>
      <c r="D35" s="40" t="s">
        <v>27</v>
      </c>
      <c r="E35" s="31">
        <v>229</v>
      </c>
      <c r="F35" s="9">
        <v>0</v>
      </c>
      <c r="G35" s="110">
        <f t="shared" si="1"/>
        <v>194.65</v>
      </c>
      <c r="H35" s="120">
        <f t="shared" si="2"/>
        <v>0</v>
      </c>
      <c r="I35" s="121">
        <f t="shared" si="3"/>
        <v>0</v>
      </c>
      <c r="J35" s="74">
        <f t="shared" si="0"/>
        <v>0</v>
      </c>
      <c r="K35" s="4"/>
      <c r="IT35" s="3"/>
      <c r="IU35" s="3"/>
      <c r="IV35" s="3"/>
      <c r="IW35"/>
    </row>
    <row r="36" spans="1:257" s="1" customFormat="1" ht="42" x14ac:dyDescent="0.35">
      <c r="A36" s="73"/>
      <c r="B36" s="43" t="s">
        <v>43</v>
      </c>
      <c r="C36" s="46" t="s">
        <v>67</v>
      </c>
      <c r="D36" s="40" t="s">
        <v>27</v>
      </c>
      <c r="E36" s="31">
        <v>219</v>
      </c>
      <c r="F36" s="9">
        <v>0</v>
      </c>
      <c r="G36" s="110">
        <f t="shared" si="1"/>
        <v>186.15</v>
      </c>
      <c r="H36" s="120">
        <f t="shared" si="2"/>
        <v>0</v>
      </c>
      <c r="I36" s="121">
        <f t="shared" si="3"/>
        <v>0</v>
      </c>
      <c r="J36" s="74">
        <f t="shared" si="0"/>
        <v>0</v>
      </c>
      <c r="K36" s="4"/>
      <c r="IT36" s="3"/>
      <c r="IU36" s="3"/>
      <c r="IV36" s="3"/>
      <c r="IW36"/>
    </row>
    <row r="37" spans="1:257" s="1" customFormat="1" ht="42" x14ac:dyDescent="0.35">
      <c r="A37" s="73" t="s">
        <v>40</v>
      </c>
      <c r="B37" s="42" t="s">
        <v>44</v>
      </c>
      <c r="C37" s="46" t="s">
        <v>66</v>
      </c>
      <c r="D37" s="40" t="s">
        <v>27</v>
      </c>
      <c r="E37" s="31">
        <v>219</v>
      </c>
      <c r="F37" s="9">
        <v>0</v>
      </c>
      <c r="G37" s="110">
        <f t="shared" si="1"/>
        <v>186.15</v>
      </c>
      <c r="H37" s="120">
        <f t="shared" si="2"/>
        <v>0</v>
      </c>
      <c r="I37" s="121">
        <f t="shared" si="3"/>
        <v>0</v>
      </c>
      <c r="J37" s="74">
        <f t="shared" si="0"/>
        <v>0</v>
      </c>
      <c r="K37" s="4"/>
      <c r="IT37" s="3"/>
      <c r="IU37" s="3"/>
      <c r="IV37" s="3"/>
      <c r="IW37"/>
    </row>
    <row r="38" spans="1:257" s="1" customFormat="1" ht="42" x14ac:dyDescent="0.35">
      <c r="A38" s="73" t="s">
        <v>40</v>
      </c>
      <c r="B38" s="43" t="s">
        <v>43</v>
      </c>
      <c r="C38" s="46" t="s">
        <v>74</v>
      </c>
      <c r="D38" s="40" t="s">
        <v>27</v>
      </c>
      <c r="E38" s="31">
        <v>239</v>
      </c>
      <c r="F38" s="9">
        <v>0</v>
      </c>
      <c r="G38" s="110">
        <f t="shared" si="1"/>
        <v>203.15</v>
      </c>
      <c r="H38" s="120">
        <f t="shared" si="2"/>
        <v>0</v>
      </c>
      <c r="I38" s="121">
        <f t="shared" si="3"/>
        <v>0</v>
      </c>
      <c r="J38" s="74">
        <f t="shared" si="0"/>
        <v>0</v>
      </c>
      <c r="K38" s="4"/>
      <c r="IT38" s="3"/>
      <c r="IU38" s="3"/>
      <c r="IV38" s="3"/>
      <c r="IW38"/>
    </row>
    <row r="39" spans="1:257" s="1" customFormat="1" ht="21.75" thickBot="1" x14ac:dyDescent="0.4">
      <c r="A39" s="75"/>
      <c r="B39" s="89" t="s">
        <v>39</v>
      </c>
      <c r="C39" s="102" t="s">
        <v>73</v>
      </c>
      <c r="D39" s="91" t="s">
        <v>27</v>
      </c>
      <c r="E39" s="78">
        <v>289</v>
      </c>
      <c r="F39" s="79">
        <v>0</v>
      </c>
      <c r="G39" s="110">
        <f t="shared" si="1"/>
        <v>245.65</v>
      </c>
      <c r="H39" s="120">
        <f t="shared" si="2"/>
        <v>0</v>
      </c>
      <c r="I39" s="121">
        <f t="shared" si="3"/>
        <v>0</v>
      </c>
      <c r="J39" s="80">
        <f t="shared" si="0"/>
        <v>0</v>
      </c>
      <c r="K39" s="4"/>
      <c r="IT39" s="3"/>
      <c r="IU39" s="3"/>
      <c r="IV39" s="3"/>
      <c r="IW39"/>
    </row>
    <row r="40" spans="1:257" s="1" customFormat="1" ht="42" x14ac:dyDescent="0.35">
      <c r="A40" s="67" t="s">
        <v>42</v>
      </c>
      <c r="B40" s="85"/>
      <c r="C40" s="101" t="s">
        <v>78</v>
      </c>
      <c r="D40" s="87" t="s">
        <v>33</v>
      </c>
      <c r="E40" s="88">
        <v>349</v>
      </c>
      <c r="F40" s="71">
        <v>0</v>
      </c>
      <c r="G40" s="110">
        <f t="shared" si="1"/>
        <v>296.64999999999998</v>
      </c>
      <c r="H40" s="120">
        <f t="shared" si="2"/>
        <v>0</v>
      </c>
      <c r="I40" s="121">
        <f t="shared" si="3"/>
        <v>0</v>
      </c>
      <c r="J40" s="72">
        <f t="shared" si="0"/>
        <v>0</v>
      </c>
      <c r="K40" s="4"/>
      <c r="IT40" s="3"/>
      <c r="IU40" s="3"/>
      <c r="IV40" s="3"/>
      <c r="IW40"/>
    </row>
    <row r="41" spans="1:257" s="1" customFormat="1" ht="42" x14ac:dyDescent="0.35">
      <c r="A41" s="73" t="s">
        <v>42</v>
      </c>
      <c r="B41" s="41"/>
      <c r="C41" s="46" t="s">
        <v>77</v>
      </c>
      <c r="D41" s="40" t="s">
        <v>33</v>
      </c>
      <c r="E41" s="31">
        <v>349</v>
      </c>
      <c r="F41" s="9">
        <v>0</v>
      </c>
      <c r="G41" s="110">
        <f t="shared" si="1"/>
        <v>296.64999999999998</v>
      </c>
      <c r="H41" s="120">
        <f t="shared" si="2"/>
        <v>0</v>
      </c>
      <c r="I41" s="121">
        <f t="shared" si="3"/>
        <v>0</v>
      </c>
      <c r="J41" s="74">
        <f t="shared" si="0"/>
        <v>0</v>
      </c>
      <c r="K41" s="4"/>
      <c r="IT41" s="3"/>
      <c r="IU41" s="3"/>
      <c r="IV41" s="3"/>
      <c r="IW41"/>
    </row>
    <row r="42" spans="1:257" s="1" customFormat="1" ht="42" x14ac:dyDescent="0.35">
      <c r="A42" s="73" t="s">
        <v>42</v>
      </c>
      <c r="B42" s="41"/>
      <c r="C42" s="46" t="s">
        <v>76</v>
      </c>
      <c r="D42" s="40" t="s">
        <v>33</v>
      </c>
      <c r="E42" s="31">
        <v>349</v>
      </c>
      <c r="F42" s="9">
        <v>0</v>
      </c>
      <c r="G42" s="110">
        <f t="shared" si="1"/>
        <v>296.64999999999998</v>
      </c>
      <c r="H42" s="120">
        <f t="shared" si="2"/>
        <v>0</v>
      </c>
      <c r="I42" s="121">
        <f t="shared" si="3"/>
        <v>0</v>
      </c>
      <c r="J42" s="74">
        <f t="shared" si="0"/>
        <v>0</v>
      </c>
      <c r="K42" s="4"/>
      <c r="IT42" s="3"/>
      <c r="IU42" s="3"/>
      <c r="IV42" s="3"/>
      <c r="IW42"/>
    </row>
    <row r="43" spans="1:257" s="1" customFormat="1" ht="42" x14ac:dyDescent="0.35">
      <c r="A43" s="73" t="s">
        <v>42</v>
      </c>
      <c r="B43" s="41"/>
      <c r="C43" s="46" t="s">
        <v>86</v>
      </c>
      <c r="D43" s="40" t="s">
        <v>33</v>
      </c>
      <c r="E43" s="31">
        <v>349</v>
      </c>
      <c r="F43" s="9">
        <v>0</v>
      </c>
      <c r="G43" s="110">
        <f t="shared" si="1"/>
        <v>296.64999999999998</v>
      </c>
      <c r="H43" s="120">
        <f t="shared" si="2"/>
        <v>0</v>
      </c>
      <c r="I43" s="121">
        <f t="shared" si="3"/>
        <v>0</v>
      </c>
      <c r="J43" s="74">
        <f t="shared" si="0"/>
        <v>0</v>
      </c>
      <c r="K43" s="4"/>
      <c r="IT43" s="3"/>
      <c r="IU43" s="3"/>
      <c r="IV43" s="3"/>
      <c r="IW43"/>
    </row>
    <row r="44" spans="1:257" s="1" customFormat="1" ht="42" x14ac:dyDescent="0.35">
      <c r="A44" s="73" t="s">
        <v>42</v>
      </c>
      <c r="B44" s="41"/>
      <c r="C44" s="46" t="s">
        <v>85</v>
      </c>
      <c r="D44" s="40" t="s">
        <v>33</v>
      </c>
      <c r="E44" s="31">
        <v>349</v>
      </c>
      <c r="F44" s="9">
        <v>0</v>
      </c>
      <c r="G44" s="110">
        <f t="shared" si="1"/>
        <v>296.64999999999998</v>
      </c>
      <c r="H44" s="120">
        <f t="shared" si="2"/>
        <v>0</v>
      </c>
      <c r="I44" s="121">
        <f t="shared" si="3"/>
        <v>0</v>
      </c>
      <c r="J44" s="74">
        <f t="shared" si="0"/>
        <v>0</v>
      </c>
      <c r="K44" s="4"/>
      <c r="IT44" s="3"/>
      <c r="IU44" s="3"/>
      <c r="IV44" s="3"/>
      <c r="IW44"/>
    </row>
    <row r="45" spans="1:257" s="1" customFormat="1" ht="42" x14ac:dyDescent="0.35">
      <c r="A45" s="73" t="s">
        <v>42</v>
      </c>
      <c r="B45" s="41"/>
      <c r="C45" s="46" t="s">
        <v>81</v>
      </c>
      <c r="D45" s="40" t="s">
        <v>33</v>
      </c>
      <c r="E45" s="31">
        <v>349</v>
      </c>
      <c r="F45" s="9">
        <v>0</v>
      </c>
      <c r="G45" s="110">
        <f t="shared" si="1"/>
        <v>296.64999999999998</v>
      </c>
      <c r="H45" s="120">
        <f t="shared" si="2"/>
        <v>0</v>
      </c>
      <c r="I45" s="121">
        <f t="shared" si="3"/>
        <v>0</v>
      </c>
      <c r="J45" s="74">
        <f t="shared" si="0"/>
        <v>0</v>
      </c>
      <c r="K45" s="4"/>
      <c r="IT45" s="3"/>
      <c r="IU45" s="3"/>
      <c r="IV45" s="3"/>
      <c r="IW45"/>
    </row>
    <row r="46" spans="1:257" s="1" customFormat="1" ht="42" x14ac:dyDescent="0.35">
      <c r="A46" s="73" t="s">
        <v>42</v>
      </c>
      <c r="B46" s="41"/>
      <c r="C46" s="46" t="s">
        <v>83</v>
      </c>
      <c r="D46" s="40" t="s">
        <v>33</v>
      </c>
      <c r="E46" s="31">
        <v>379</v>
      </c>
      <c r="F46" s="9">
        <v>0</v>
      </c>
      <c r="G46" s="110">
        <f t="shared" si="1"/>
        <v>322.14999999999998</v>
      </c>
      <c r="H46" s="120">
        <f t="shared" si="2"/>
        <v>0</v>
      </c>
      <c r="I46" s="121">
        <f t="shared" si="3"/>
        <v>0</v>
      </c>
      <c r="J46" s="74">
        <f t="shared" si="0"/>
        <v>0</v>
      </c>
      <c r="K46" s="4"/>
      <c r="IT46" s="3"/>
      <c r="IU46" s="3"/>
      <c r="IV46" s="3"/>
      <c r="IW46"/>
    </row>
    <row r="47" spans="1:257" s="1" customFormat="1" ht="42" x14ac:dyDescent="0.35">
      <c r="A47" s="73" t="s">
        <v>42</v>
      </c>
      <c r="B47" s="41"/>
      <c r="C47" s="46" t="s">
        <v>82</v>
      </c>
      <c r="D47" s="40" t="s">
        <v>33</v>
      </c>
      <c r="E47" s="31">
        <v>379</v>
      </c>
      <c r="F47" s="9">
        <v>0</v>
      </c>
      <c r="G47" s="110">
        <f t="shared" si="1"/>
        <v>322.14999999999998</v>
      </c>
      <c r="H47" s="120">
        <f t="shared" si="2"/>
        <v>0</v>
      </c>
      <c r="I47" s="121">
        <f t="shared" si="3"/>
        <v>0</v>
      </c>
      <c r="J47" s="74">
        <f t="shared" si="0"/>
        <v>0</v>
      </c>
      <c r="K47" s="4"/>
      <c r="IT47" s="3"/>
      <c r="IU47" s="3"/>
      <c r="IV47" s="3"/>
      <c r="IW47"/>
    </row>
    <row r="48" spans="1:257" s="1" customFormat="1" ht="42" x14ac:dyDescent="0.35">
      <c r="A48" s="73" t="s">
        <v>42</v>
      </c>
      <c r="B48" s="41"/>
      <c r="C48" s="46" t="s">
        <v>80</v>
      </c>
      <c r="D48" s="40" t="s">
        <v>33</v>
      </c>
      <c r="E48" s="31">
        <v>349</v>
      </c>
      <c r="F48" s="9">
        <v>0</v>
      </c>
      <c r="G48" s="110">
        <f t="shared" si="1"/>
        <v>296.64999999999998</v>
      </c>
      <c r="H48" s="120">
        <f t="shared" si="2"/>
        <v>0</v>
      </c>
      <c r="I48" s="121">
        <f t="shared" si="3"/>
        <v>0</v>
      </c>
      <c r="J48" s="74">
        <f t="shared" si="0"/>
        <v>0</v>
      </c>
      <c r="K48" s="4"/>
      <c r="IT48" s="3"/>
      <c r="IU48" s="3"/>
      <c r="IV48" s="3"/>
      <c r="IW48"/>
    </row>
    <row r="49" spans="1:257" s="1" customFormat="1" ht="42" x14ac:dyDescent="0.35">
      <c r="A49" s="73" t="s">
        <v>42</v>
      </c>
      <c r="B49" s="41"/>
      <c r="C49" s="46" t="s">
        <v>79</v>
      </c>
      <c r="D49" s="40" t="s">
        <v>33</v>
      </c>
      <c r="E49" s="31">
        <v>349</v>
      </c>
      <c r="F49" s="9">
        <v>0</v>
      </c>
      <c r="G49" s="110">
        <f t="shared" si="1"/>
        <v>296.64999999999998</v>
      </c>
      <c r="H49" s="120">
        <f t="shared" si="2"/>
        <v>0</v>
      </c>
      <c r="I49" s="121">
        <f t="shared" si="3"/>
        <v>0</v>
      </c>
      <c r="J49" s="74">
        <f t="shared" si="0"/>
        <v>0</v>
      </c>
      <c r="K49" s="4"/>
      <c r="IT49" s="3"/>
      <c r="IU49" s="3"/>
      <c r="IV49" s="3"/>
      <c r="IW49"/>
    </row>
    <row r="50" spans="1:257" s="1" customFormat="1" ht="42" x14ac:dyDescent="0.35">
      <c r="A50" s="73" t="s">
        <v>42</v>
      </c>
      <c r="B50" s="41"/>
      <c r="C50" s="46" t="s">
        <v>87</v>
      </c>
      <c r="D50" s="40" t="s">
        <v>33</v>
      </c>
      <c r="E50" s="31">
        <v>379</v>
      </c>
      <c r="F50" s="9">
        <v>0</v>
      </c>
      <c r="G50" s="110">
        <f t="shared" si="1"/>
        <v>322.14999999999998</v>
      </c>
      <c r="H50" s="120">
        <f t="shared" si="2"/>
        <v>0</v>
      </c>
      <c r="I50" s="121">
        <f t="shared" si="3"/>
        <v>0</v>
      </c>
      <c r="J50" s="74">
        <f t="shared" si="0"/>
        <v>0</v>
      </c>
      <c r="K50" s="4"/>
      <c r="IT50" s="3"/>
      <c r="IU50" s="3"/>
      <c r="IV50" s="3"/>
      <c r="IW50"/>
    </row>
    <row r="51" spans="1:257" s="1" customFormat="1" ht="42.75" thickBot="1" x14ac:dyDescent="0.4">
      <c r="A51" s="222" t="s">
        <v>42</v>
      </c>
      <c r="B51" s="81"/>
      <c r="C51" s="226" t="s">
        <v>84</v>
      </c>
      <c r="D51" s="148" t="s">
        <v>33</v>
      </c>
      <c r="E51" s="82">
        <v>449</v>
      </c>
      <c r="F51" s="83">
        <v>0</v>
      </c>
      <c r="G51" s="132">
        <f t="shared" si="1"/>
        <v>381.65</v>
      </c>
      <c r="H51" s="133">
        <f t="shared" si="2"/>
        <v>0</v>
      </c>
      <c r="I51" s="134">
        <f t="shared" si="3"/>
        <v>0</v>
      </c>
      <c r="J51" s="80">
        <f t="shared" si="0"/>
        <v>0</v>
      </c>
      <c r="K51" s="4"/>
      <c r="IT51" s="3"/>
      <c r="IU51" s="3"/>
      <c r="IV51" s="3"/>
      <c r="IW51"/>
    </row>
    <row r="52" spans="1:257" s="1" customFormat="1" ht="21" thickBot="1" x14ac:dyDescent="0.3">
      <c r="A52" s="189"/>
      <c r="B52" s="179"/>
      <c r="C52" s="227" t="s">
        <v>28</v>
      </c>
      <c r="D52" s="200"/>
      <c r="E52" s="182"/>
      <c r="F52" s="183"/>
      <c r="G52" s="184"/>
      <c r="H52" s="185"/>
      <c r="I52" s="186"/>
      <c r="J52" s="66"/>
      <c r="K52" s="4"/>
      <c r="IT52" s="3"/>
      <c r="IU52" s="3"/>
      <c r="IV52" s="3"/>
      <c r="IW52"/>
    </row>
    <row r="53" spans="1:257" s="1" customFormat="1" ht="21" x14ac:dyDescent="0.35">
      <c r="A53" s="67" t="s">
        <v>40</v>
      </c>
      <c r="B53" s="95" t="s">
        <v>41</v>
      </c>
      <c r="C53" s="86" t="s">
        <v>52</v>
      </c>
      <c r="D53" s="87" t="s">
        <v>26</v>
      </c>
      <c r="E53" s="88">
        <v>140</v>
      </c>
      <c r="F53" s="71">
        <v>0</v>
      </c>
      <c r="G53" s="110">
        <f>E53*0.85</f>
        <v>119</v>
      </c>
      <c r="H53" s="120">
        <f>F53*G53</f>
        <v>0</v>
      </c>
      <c r="I53" s="121">
        <f t="shared" si="3"/>
        <v>0</v>
      </c>
      <c r="J53" s="10">
        <f t="shared" si="0"/>
        <v>0</v>
      </c>
      <c r="K53" s="4"/>
      <c r="IT53" s="3"/>
      <c r="IU53" s="3"/>
      <c r="IV53" s="3"/>
      <c r="IW53"/>
    </row>
    <row r="54" spans="1:257" s="1" customFormat="1" ht="21" x14ac:dyDescent="0.35">
      <c r="A54" s="73" t="s">
        <v>40</v>
      </c>
      <c r="B54" s="42" t="s">
        <v>41</v>
      </c>
      <c r="C54" s="39" t="s">
        <v>62</v>
      </c>
      <c r="D54" s="40" t="s">
        <v>27</v>
      </c>
      <c r="E54" s="31">
        <v>239</v>
      </c>
      <c r="F54" s="9">
        <v>0</v>
      </c>
      <c r="G54" s="110">
        <f>E54*0.85</f>
        <v>203.15</v>
      </c>
      <c r="H54" s="120">
        <f>F54*G54</f>
        <v>0</v>
      </c>
      <c r="I54" s="121">
        <f t="shared" si="3"/>
        <v>0</v>
      </c>
      <c r="J54" s="10">
        <f t="shared" si="0"/>
        <v>0</v>
      </c>
      <c r="K54" s="4"/>
      <c r="IT54" s="3"/>
      <c r="IU54" s="3"/>
      <c r="IV54" s="3"/>
      <c r="IW54"/>
    </row>
    <row r="55" spans="1:257" s="1" customFormat="1" ht="21.75" thickBot="1" x14ac:dyDescent="0.4">
      <c r="A55" s="75" t="s">
        <v>42</v>
      </c>
      <c r="B55" s="109" t="s">
        <v>43</v>
      </c>
      <c r="C55" s="90" t="s">
        <v>75</v>
      </c>
      <c r="D55" s="91" t="s">
        <v>33</v>
      </c>
      <c r="E55" s="78">
        <v>399</v>
      </c>
      <c r="F55" s="79">
        <v>0</v>
      </c>
      <c r="G55" s="122">
        <f t="shared" ref="G55" si="4">E55*0.85</f>
        <v>339.15</v>
      </c>
      <c r="H55" s="123">
        <f>F55*G55</f>
        <v>0</v>
      </c>
      <c r="I55" s="124">
        <f t="shared" si="3"/>
        <v>0</v>
      </c>
      <c r="J55" s="10">
        <f t="shared" si="0"/>
        <v>0</v>
      </c>
      <c r="K55" s="4"/>
      <c r="IT55" s="3"/>
      <c r="IU55" s="3"/>
      <c r="IV55" s="3"/>
      <c r="IW55"/>
    </row>
    <row r="56" spans="1:257" s="1" customFormat="1" ht="21.75" thickBot="1" x14ac:dyDescent="0.35">
      <c r="A56" s="178"/>
      <c r="B56" s="179"/>
      <c r="C56" s="180" t="s">
        <v>36</v>
      </c>
      <c r="D56" s="181"/>
      <c r="E56" s="182"/>
      <c r="F56" s="183"/>
      <c r="G56" s="184"/>
      <c r="H56" s="185"/>
      <c r="I56" s="186"/>
      <c r="J56" s="10"/>
      <c r="K56" s="4"/>
      <c r="IT56" s="3"/>
      <c r="IU56" s="3"/>
      <c r="IV56" s="3"/>
      <c r="IW56"/>
    </row>
    <row r="57" spans="1:257" s="1" customFormat="1" ht="21" x14ac:dyDescent="0.35">
      <c r="A57" s="158" t="s">
        <v>45</v>
      </c>
      <c r="B57" s="159" t="s">
        <v>46</v>
      </c>
      <c r="C57" s="86" t="s">
        <v>88</v>
      </c>
      <c r="D57" s="87" t="s">
        <v>26</v>
      </c>
      <c r="E57" s="88">
        <v>145</v>
      </c>
      <c r="F57" s="71">
        <v>0</v>
      </c>
      <c r="G57" s="110">
        <f>E57*0.85</f>
        <v>123.25</v>
      </c>
      <c r="H57" s="120">
        <f>F57*G57</f>
        <v>0</v>
      </c>
      <c r="I57" s="121">
        <f t="shared" si="3"/>
        <v>0</v>
      </c>
      <c r="J57" s="10">
        <f t="shared" si="0"/>
        <v>0</v>
      </c>
      <c r="K57" s="4"/>
      <c r="IT57" s="3"/>
      <c r="IU57" s="3"/>
      <c r="IV57" s="3"/>
      <c r="IW57"/>
    </row>
    <row r="58" spans="1:257" s="1" customFormat="1" ht="21" x14ac:dyDescent="0.35">
      <c r="A58" s="160" t="s">
        <v>45</v>
      </c>
      <c r="B58" s="44" t="s">
        <v>46</v>
      </c>
      <c r="C58" s="39" t="s">
        <v>89</v>
      </c>
      <c r="D58" s="40" t="s">
        <v>27</v>
      </c>
      <c r="E58" s="31">
        <v>239</v>
      </c>
      <c r="F58" s="9">
        <v>0</v>
      </c>
      <c r="G58" s="110">
        <f>E58*0.85</f>
        <v>203.15</v>
      </c>
      <c r="H58" s="120">
        <f>F58*G58</f>
        <v>0</v>
      </c>
      <c r="I58" s="121">
        <f t="shared" si="3"/>
        <v>0</v>
      </c>
      <c r="J58" s="10">
        <f t="shared" si="0"/>
        <v>0</v>
      </c>
      <c r="K58" s="4"/>
      <c r="IT58" s="3"/>
      <c r="IU58" s="3"/>
      <c r="IV58" s="3"/>
      <c r="IW58"/>
    </row>
    <row r="59" spans="1:257" s="1" customFormat="1" ht="21.75" thickBot="1" x14ac:dyDescent="0.4">
      <c r="A59" s="175" t="s">
        <v>45</v>
      </c>
      <c r="B59" s="176" t="s">
        <v>46</v>
      </c>
      <c r="C59" s="147" t="s">
        <v>90</v>
      </c>
      <c r="D59" s="148" t="s">
        <v>33</v>
      </c>
      <c r="E59" s="82">
        <v>399</v>
      </c>
      <c r="F59" s="83">
        <v>0</v>
      </c>
      <c r="G59" s="132">
        <f t="shared" ref="G59" si="5">E59*0.85</f>
        <v>339.15</v>
      </c>
      <c r="H59" s="133">
        <f>F59*G59</f>
        <v>0</v>
      </c>
      <c r="I59" s="134">
        <f t="shared" si="3"/>
        <v>0</v>
      </c>
      <c r="J59" s="10">
        <f t="shared" si="0"/>
        <v>0</v>
      </c>
      <c r="K59" s="4"/>
      <c r="IT59" s="3"/>
      <c r="IU59" s="3"/>
      <c r="IV59" s="3"/>
      <c r="IW59"/>
    </row>
    <row r="60" spans="1:257" s="1" customFormat="1" ht="21" thickBot="1" x14ac:dyDescent="0.3">
      <c r="A60" s="189"/>
      <c r="B60" s="179"/>
      <c r="C60" s="217" t="s">
        <v>37</v>
      </c>
      <c r="D60" s="200"/>
      <c r="E60" s="182"/>
      <c r="F60" s="225"/>
      <c r="G60" s="184"/>
      <c r="H60" s="185"/>
      <c r="I60" s="186"/>
      <c r="J60" s="174"/>
      <c r="K60" s="4"/>
      <c r="IT60" s="3"/>
      <c r="IU60" s="3"/>
      <c r="IV60" s="3"/>
      <c r="IW60"/>
    </row>
    <row r="61" spans="1:257" s="1" customFormat="1" ht="21" x14ac:dyDescent="0.35">
      <c r="A61" s="138" t="s">
        <v>40</v>
      </c>
      <c r="B61" s="177" t="s">
        <v>43</v>
      </c>
      <c r="C61" s="139" t="s">
        <v>92</v>
      </c>
      <c r="D61" s="140" t="s">
        <v>26</v>
      </c>
      <c r="E61" s="64">
        <v>139</v>
      </c>
      <c r="F61" s="224">
        <v>0</v>
      </c>
      <c r="G61" s="221">
        <f>E61*0.85</f>
        <v>118.14999999999999</v>
      </c>
      <c r="H61" s="120">
        <f t="shared" ref="H61:H98" si="6">F61*G61</f>
        <v>0</v>
      </c>
      <c r="I61" s="121">
        <f t="shared" si="3"/>
        <v>0</v>
      </c>
      <c r="J61" s="72">
        <f t="shared" si="0"/>
        <v>0</v>
      </c>
      <c r="K61" s="4"/>
      <c r="IT61" s="3"/>
      <c r="IU61" s="3"/>
      <c r="IV61" s="3"/>
      <c r="IW61"/>
    </row>
    <row r="62" spans="1:257" s="1" customFormat="1" ht="21" x14ac:dyDescent="0.35">
      <c r="A62" s="73" t="s">
        <v>40</v>
      </c>
      <c r="B62" s="42" t="s">
        <v>41</v>
      </c>
      <c r="C62" s="39" t="s">
        <v>98</v>
      </c>
      <c r="D62" s="40" t="s">
        <v>26</v>
      </c>
      <c r="E62" s="31">
        <v>136</v>
      </c>
      <c r="F62" s="219">
        <v>0</v>
      </c>
      <c r="G62" s="221">
        <f>E62*0.85</f>
        <v>115.6</v>
      </c>
      <c r="H62" s="120">
        <f t="shared" si="6"/>
        <v>0</v>
      </c>
      <c r="I62" s="121">
        <f t="shared" si="3"/>
        <v>0</v>
      </c>
      <c r="J62" s="74">
        <f t="shared" si="0"/>
        <v>0</v>
      </c>
      <c r="K62" s="4"/>
      <c r="IT62" s="3"/>
      <c r="IU62" s="3"/>
      <c r="IV62" s="3"/>
      <c r="IW62"/>
    </row>
    <row r="63" spans="1:257" s="1" customFormat="1" ht="21" x14ac:dyDescent="0.35">
      <c r="A63" s="73" t="s">
        <v>40</v>
      </c>
      <c r="B63" s="42" t="s">
        <v>41</v>
      </c>
      <c r="C63" s="39" t="s">
        <v>97</v>
      </c>
      <c r="D63" s="40" t="s">
        <v>26</v>
      </c>
      <c r="E63" s="31">
        <v>94</v>
      </c>
      <c r="F63" s="219">
        <v>0</v>
      </c>
      <c r="G63" s="221">
        <f t="shared" ref="G63:G99" si="7">E63*0.85</f>
        <v>79.899999999999991</v>
      </c>
      <c r="H63" s="120">
        <f t="shared" si="6"/>
        <v>0</v>
      </c>
      <c r="I63" s="121">
        <f t="shared" si="3"/>
        <v>0</v>
      </c>
      <c r="J63" s="74">
        <f t="shared" si="0"/>
        <v>0</v>
      </c>
      <c r="K63" s="4"/>
      <c r="IT63" s="3"/>
      <c r="IU63" s="3"/>
      <c r="IV63" s="3"/>
      <c r="IW63"/>
    </row>
    <row r="64" spans="1:257" s="1" customFormat="1" ht="21" x14ac:dyDescent="0.35">
      <c r="A64" s="73" t="s">
        <v>40</v>
      </c>
      <c r="B64" s="42" t="s">
        <v>41</v>
      </c>
      <c r="C64" s="39" t="s">
        <v>96</v>
      </c>
      <c r="D64" s="40" t="s">
        <v>26</v>
      </c>
      <c r="E64" s="31">
        <v>84</v>
      </c>
      <c r="F64" s="219">
        <v>0</v>
      </c>
      <c r="G64" s="221">
        <f t="shared" si="7"/>
        <v>71.399999999999991</v>
      </c>
      <c r="H64" s="120">
        <f t="shared" si="6"/>
        <v>0</v>
      </c>
      <c r="I64" s="121">
        <f t="shared" si="3"/>
        <v>0</v>
      </c>
      <c r="J64" s="74">
        <f t="shared" si="0"/>
        <v>0</v>
      </c>
      <c r="K64" s="4"/>
      <c r="IT64" s="3"/>
      <c r="IU64" s="3"/>
      <c r="IV64" s="3"/>
      <c r="IW64"/>
    </row>
    <row r="65" spans="1:257" s="1" customFormat="1" ht="21" x14ac:dyDescent="0.35">
      <c r="A65" s="73" t="s">
        <v>40</v>
      </c>
      <c r="B65" s="43" t="s">
        <v>43</v>
      </c>
      <c r="C65" s="39" t="s">
        <v>94</v>
      </c>
      <c r="D65" s="40" t="s">
        <v>26</v>
      </c>
      <c r="E65" s="31">
        <v>139</v>
      </c>
      <c r="F65" s="219">
        <v>0</v>
      </c>
      <c r="G65" s="221">
        <f t="shared" si="7"/>
        <v>118.14999999999999</v>
      </c>
      <c r="H65" s="120">
        <f t="shared" si="6"/>
        <v>0</v>
      </c>
      <c r="I65" s="121">
        <f t="shared" si="3"/>
        <v>0</v>
      </c>
      <c r="J65" s="74">
        <f t="shared" si="0"/>
        <v>0</v>
      </c>
      <c r="K65" s="4"/>
      <c r="IT65" s="3"/>
      <c r="IU65" s="3"/>
      <c r="IV65" s="3"/>
      <c r="IW65"/>
    </row>
    <row r="66" spans="1:257" s="1" customFormat="1" ht="21" x14ac:dyDescent="0.35">
      <c r="A66" s="73" t="s">
        <v>40</v>
      </c>
      <c r="B66" s="42" t="s">
        <v>41</v>
      </c>
      <c r="C66" s="39" t="s">
        <v>93</v>
      </c>
      <c r="D66" s="40" t="s">
        <v>26</v>
      </c>
      <c r="E66" s="31">
        <v>169</v>
      </c>
      <c r="F66" s="219">
        <v>0</v>
      </c>
      <c r="G66" s="221">
        <f t="shared" si="7"/>
        <v>143.65</v>
      </c>
      <c r="H66" s="120">
        <f t="shared" si="6"/>
        <v>0</v>
      </c>
      <c r="I66" s="121">
        <f t="shared" si="3"/>
        <v>0</v>
      </c>
      <c r="J66" s="74">
        <f t="shared" si="0"/>
        <v>0</v>
      </c>
      <c r="K66" s="4"/>
      <c r="IT66" s="3"/>
      <c r="IU66" s="3"/>
      <c r="IV66" s="3"/>
      <c r="IW66"/>
    </row>
    <row r="67" spans="1:257" s="1" customFormat="1" ht="21" x14ac:dyDescent="0.35">
      <c r="A67" s="73" t="s">
        <v>40</v>
      </c>
      <c r="B67" s="42" t="s">
        <v>41</v>
      </c>
      <c r="C67" s="39" t="s">
        <v>91</v>
      </c>
      <c r="D67" s="40" t="s">
        <v>26</v>
      </c>
      <c r="E67" s="31">
        <v>139</v>
      </c>
      <c r="F67" s="219">
        <v>0</v>
      </c>
      <c r="G67" s="221">
        <f t="shared" si="7"/>
        <v>118.14999999999999</v>
      </c>
      <c r="H67" s="120">
        <f t="shared" si="6"/>
        <v>0</v>
      </c>
      <c r="I67" s="121">
        <f t="shared" si="3"/>
        <v>0</v>
      </c>
      <c r="J67" s="74">
        <f t="shared" si="0"/>
        <v>0</v>
      </c>
      <c r="K67" s="4"/>
      <c r="IT67" s="3"/>
      <c r="IU67" s="3"/>
      <c r="IV67" s="3"/>
      <c r="IW67"/>
    </row>
    <row r="68" spans="1:257" s="1" customFormat="1" ht="21" x14ac:dyDescent="0.35">
      <c r="A68" s="73" t="s">
        <v>40</v>
      </c>
      <c r="B68" s="43" t="s">
        <v>43</v>
      </c>
      <c r="C68" s="39" t="s">
        <v>95</v>
      </c>
      <c r="D68" s="40" t="s">
        <v>26</v>
      </c>
      <c r="E68" s="31">
        <v>84</v>
      </c>
      <c r="F68" s="219">
        <v>0</v>
      </c>
      <c r="G68" s="221">
        <f t="shared" si="7"/>
        <v>71.399999999999991</v>
      </c>
      <c r="H68" s="120">
        <f t="shared" si="6"/>
        <v>0</v>
      </c>
      <c r="I68" s="121">
        <f t="shared" si="3"/>
        <v>0</v>
      </c>
      <c r="J68" s="74">
        <f t="shared" si="0"/>
        <v>0</v>
      </c>
      <c r="K68" s="4"/>
      <c r="IT68" s="3"/>
      <c r="IU68" s="3"/>
      <c r="IV68" s="3"/>
      <c r="IW68"/>
    </row>
    <row r="69" spans="1:257" s="1" customFormat="1" ht="21" x14ac:dyDescent="0.35">
      <c r="A69" s="73" t="s">
        <v>40</v>
      </c>
      <c r="B69" s="43" t="s">
        <v>43</v>
      </c>
      <c r="C69" s="39" t="s">
        <v>100</v>
      </c>
      <c r="D69" s="40" t="s">
        <v>26</v>
      </c>
      <c r="E69" s="31">
        <v>149</v>
      </c>
      <c r="F69" s="219">
        <v>0</v>
      </c>
      <c r="G69" s="221">
        <f t="shared" si="7"/>
        <v>126.64999999999999</v>
      </c>
      <c r="H69" s="120">
        <f t="shared" si="6"/>
        <v>0</v>
      </c>
      <c r="I69" s="121">
        <f t="shared" si="3"/>
        <v>0</v>
      </c>
      <c r="J69" s="74">
        <f t="shared" si="0"/>
        <v>0</v>
      </c>
      <c r="K69" s="4"/>
      <c r="IT69" s="3"/>
      <c r="IU69" s="3"/>
      <c r="IV69" s="3"/>
      <c r="IW69"/>
    </row>
    <row r="70" spans="1:257" s="1" customFormat="1" ht="21" x14ac:dyDescent="0.35">
      <c r="A70" s="73" t="s">
        <v>42</v>
      </c>
      <c r="B70" s="41"/>
      <c r="C70" s="39" t="s">
        <v>101</v>
      </c>
      <c r="D70" s="40" t="s">
        <v>26</v>
      </c>
      <c r="E70" s="31">
        <v>159</v>
      </c>
      <c r="F70" s="219">
        <v>0</v>
      </c>
      <c r="G70" s="221">
        <f t="shared" si="7"/>
        <v>135.15</v>
      </c>
      <c r="H70" s="120">
        <f t="shared" si="6"/>
        <v>0</v>
      </c>
      <c r="I70" s="121">
        <f t="shared" si="3"/>
        <v>0</v>
      </c>
      <c r="J70" s="74">
        <f t="shared" si="0"/>
        <v>0</v>
      </c>
      <c r="K70" s="4"/>
      <c r="IT70" s="3"/>
      <c r="IU70" s="3"/>
      <c r="IV70" s="3"/>
      <c r="IW70"/>
    </row>
    <row r="71" spans="1:257" s="1" customFormat="1" ht="21" x14ac:dyDescent="0.35">
      <c r="A71" s="73" t="s">
        <v>42</v>
      </c>
      <c r="B71" s="43" t="s">
        <v>43</v>
      </c>
      <c r="C71" s="39" t="s">
        <v>99</v>
      </c>
      <c r="D71" s="40" t="s">
        <v>26</v>
      </c>
      <c r="E71" s="31">
        <v>149</v>
      </c>
      <c r="F71" s="219">
        <v>0</v>
      </c>
      <c r="G71" s="221">
        <f t="shared" si="7"/>
        <v>126.64999999999999</v>
      </c>
      <c r="H71" s="120">
        <f t="shared" si="6"/>
        <v>0</v>
      </c>
      <c r="I71" s="121">
        <f t="shared" si="3"/>
        <v>0</v>
      </c>
      <c r="J71" s="74">
        <f t="shared" si="0"/>
        <v>0</v>
      </c>
      <c r="K71" s="4"/>
      <c r="IT71" s="3"/>
      <c r="IU71" s="3"/>
      <c r="IV71" s="3"/>
      <c r="IW71"/>
    </row>
    <row r="72" spans="1:257" s="1" customFormat="1" ht="21.75" thickBot="1" x14ac:dyDescent="0.4">
      <c r="A72" s="222" t="s">
        <v>42</v>
      </c>
      <c r="B72" s="81"/>
      <c r="C72" s="147" t="s">
        <v>102</v>
      </c>
      <c r="D72" s="148" t="s">
        <v>26</v>
      </c>
      <c r="E72" s="82">
        <v>145</v>
      </c>
      <c r="F72" s="223">
        <v>0</v>
      </c>
      <c r="G72" s="221">
        <f t="shared" si="7"/>
        <v>123.25</v>
      </c>
      <c r="H72" s="120">
        <f t="shared" si="6"/>
        <v>0</v>
      </c>
      <c r="I72" s="121">
        <f t="shared" si="3"/>
        <v>0</v>
      </c>
      <c r="J72" s="80">
        <f t="shared" si="0"/>
        <v>0</v>
      </c>
      <c r="K72" s="4"/>
      <c r="IT72" s="3"/>
      <c r="IU72" s="3"/>
      <c r="IV72" s="3"/>
      <c r="IW72"/>
    </row>
    <row r="73" spans="1:257" s="1" customFormat="1" ht="21" x14ac:dyDescent="0.35">
      <c r="A73" s="67" t="s">
        <v>40</v>
      </c>
      <c r="B73" s="92" t="s">
        <v>43</v>
      </c>
      <c r="C73" s="86" t="s">
        <v>104</v>
      </c>
      <c r="D73" s="87" t="s">
        <v>27</v>
      </c>
      <c r="E73" s="88">
        <v>229</v>
      </c>
      <c r="F73" s="218">
        <v>0</v>
      </c>
      <c r="G73" s="221">
        <f t="shared" si="7"/>
        <v>194.65</v>
      </c>
      <c r="H73" s="120">
        <f t="shared" si="6"/>
        <v>0</v>
      </c>
      <c r="I73" s="121">
        <f t="shared" si="3"/>
        <v>0</v>
      </c>
      <c r="J73" s="72">
        <f t="shared" si="0"/>
        <v>0</v>
      </c>
      <c r="K73" s="4"/>
      <c r="IT73" s="3"/>
      <c r="IU73" s="3"/>
      <c r="IV73" s="3"/>
      <c r="IW73"/>
    </row>
    <row r="74" spans="1:257" s="1" customFormat="1" ht="21" x14ac:dyDescent="0.35">
      <c r="A74" s="73" t="s">
        <v>40</v>
      </c>
      <c r="B74" s="42" t="s">
        <v>44</v>
      </c>
      <c r="C74" s="39" t="s">
        <v>112</v>
      </c>
      <c r="D74" s="40" t="s">
        <v>27</v>
      </c>
      <c r="E74" s="31">
        <v>229</v>
      </c>
      <c r="F74" s="219">
        <v>0</v>
      </c>
      <c r="G74" s="221">
        <f t="shared" si="7"/>
        <v>194.65</v>
      </c>
      <c r="H74" s="120">
        <f t="shared" si="6"/>
        <v>0</v>
      </c>
      <c r="I74" s="121">
        <f t="shared" si="3"/>
        <v>0</v>
      </c>
      <c r="J74" s="74">
        <f t="shared" si="0"/>
        <v>0</v>
      </c>
      <c r="K74" s="4"/>
      <c r="IT74" s="3"/>
      <c r="IU74" s="3"/>
      <c r="IV74" s="3"/>
      <c r="IW74"/>
    </row>
    <row r="75" spans="1:257" s="1" customFormat="1" ht="21" x14ac:dyDescent="0.35">
      <c r="A75" s="73" t="s">
        <v>40</v>
      </c>
      <c r="B75" s="43" t="s">
        <v>43</v>
      </c>
      <c r="C75" s="39" t="s">
        <v>109</v>
      </c>
      <c r="D75" s="40" t="s">
        <v>27</v>
      </c>
      <c r="E75" s="31">
        <v>139</v>
      </c>
      <c r="F75" s="219">
        <v>0</v>
      </c>
      <c r="G75" s="221">
        <f t="shared" si="7"/>
        <v>118.14999999999999</v>
      </c>
      <c r="H75" s="120">
        <f t="shared" si="6"/>
        <v>0</v>
      </c>
      <c r="I75" s="121">
        <f t="shared" si="3"/>
        <v>0</v>
      </c>
      <c r="J75" s="74">
        <f t="shared" si="0"/>
        <v>0</v>
      </c>
      <c r="K75" s="4"/>
      <c r="IT75" s="3"/>
      <c r="IU75" s="3"/>
      <c r="IV75" s="3"/>
      <c r="IW75"/>
    </row>
    <row r="76" spans="1:257" s="1" customFormat="1" ht="21" x14ac:dyDescent="0.35">
      <c r="A76" s="73"/>
      <c r="B76" s="41" t="s">
        <v>39</v>
      </c>
      <c r="C76" s="39" t="s">
        <v>108</v>
      </c>
      <c r="D76" s="40" t="s">
        <v>27</v>
      </c>
      <c r="E76" s="31">
        <v>125</v>
      </c>
      <c r="F76" s="219">
        <v>0</v>
      </c>
      <c r="G76" s="221">
        <f t="shared" si="7"/>
        <v>106.25</v>
      </c>
      <c r="H76" s="120">
        <f t="shared" si="6"/>
        <v>0</v>
      </c>
      <c r="I76" s="121">
        <f t="shared" si="3"/>
        <v>0</v>
      </c>
      <c r="J76" s="74">
        <f t="shared" si="0"/>
        <v>0</v>
      </c>
      <c r="K76" s="4"/>
      <c r="IT76" s="3"/>
      <c r="IU76" s="3"/>
      <c r="IV76" s="3"/>
      <c r="IW76"/>
    </row>
    <row r="77" spans="1:257" s="1" customFormat="1" ht="21" x14ac:dyDescent="0.35">
      <c r="A77" s="73" t="s">
        <v>40</v>
      </c>
      <c r="B77" s="43" t="s">
        <v>43</v>
      </c>
      <c r="C77" s="39" t="s">
        <v>106</v>
      </c>
      <c r="D77" s="40" t="s">
        <v>27</v>
      </c>
      <c r="E77" s="31">
        <v>239</v>
      </c>
      <c r="F77" s="219">
        <v>0</v>
      </c>
      <c r="G77" s="221">
        <f t="shared" si="7"/>
        <v>203.15</v>
      </c>
      <c r="H77" s="120">
        <f t="shared" si="6"/>
        <v>0</v>
      </c>
      <c r="I77" s="121">
        <f t="shared" si="3"/>
        <v>0</v>
      </c>
      <c r="J77" s="74">
        <f t="shared" si="0"/>
        <v>0</v>
      </c>
      <c r="K77" s="4"/>
      <c r="IT77" s="3"/>
      <c r="IU77" s="3"/>
      <c r="IV77" s="3"/>
      <c r="IW77"/>
    </row>
    <row r="78" spans="1:257" s="1" customFormat="1" ht="21" x14ac:dyDescent="0.35">
      <c r="A78" s="73" t="s">
        <v>40</v>
      </c>
      <c r="B78" s="43" t="s">
        <v>43</v>
      </c>
      <c r="C78" s="39" t="s">
        <v>105</v>
      </c>
      <c r="D78" s="40" t="s">
        <v>27</v>
      </c>
      <c r="E78" s="31">
        <v>294</v>
      </c>
      <c r="F78" s="219">
        <v>0</v>
      </c>
      <c r="G78" s="221">
        <f t="shared" si="7"/>
        <v>249.9</v>
      </c>
      <c r="H78" s="120">
        <f t="shared" si="6"/>
        <v>0</v>
      </c>
      <c r="I78" s="121">
        <f t="shared" si="3"/>
        <v>0</v>
      </c>
      <c r="J78" s="74">
        <f t="shared" si="0"/>
        <v>0</v>
      </c>
      <c r="K78" s="4"/>
      <c r="IT78" s="3"/>
      <c r="IU78" s="3"/>
      <c r="IV78" s="3"/>
      <c r="IW78"/>
    </row>
    <row r="79" spans="1:257" s="1" customFormat="1" ht="21" x14ac:dyDescent="0.35">
      <c r="A79" s="73" t="s">
        <v>40</v>
      </c>
      <c r="B79" s="43" t="s">
        <v>43</v>
      </c>
      <c r="C79" s="39" t="s">
        <v>103</v>
      </c>
      <c r="D79" s="40" t="s">
        <v>27</v>
      </c>
      <c r="E79" s="31">
        <v>229</v>
      </c>
      <c r="F79" s="219">
        <v>0</v>
      </c>
      <c r="G79" s="221">
        <f t="shared" si="7"/>
        <v>194.65</v>
      </c>
      <c r="H79" s="120">
        <f t="shared" si="6"/>
        <v>0</v>
      </c>
      <c r="I79" s="121">
        <f t="shared" si="3"/>
        <v>0</v>
      </c>
      <c r="J79" s="74">
        <f t="shared" si="0"/>
        <v>0</v>
      </c>
      <c r="K79" s="4"/>
      <c r="IT79" s="3"/>
      <c r="IU79" s="3"/>
      <c r="IV79" s="3"/>
      <c r="IW79"/>
    </row>
    <row r="80" spans="1:257" s="1" customFormat="1" ht="21" x14ac:dyDescent="0.35">
      <c r="A80" s="73" t="s">
        <v>40</v>
      </c>
      <c r="B80" s="43" t="s">
        <v>43</v>
      </c>
      <c r="C80" s="39" t="s">
        <v>107</v>
      </c>
      <c r="D80" s="40" t="s">
        <v>27</v>
      </c>
      <c r="E80" s="31">
        <v>125</v>
      </c>
      <c r="F80" s="219">
        <v>0</v>
      </c>
      <c r="G80" s="221">
        <f t="shared" si="7"/>
        <v>106.25</v>
      </c>
      <c r="H80" s="120">
        <f t="shared" si="6"/>
        <v>0</v>
      </c>
      <c r="I80" s="121">
        <f t="shared" si="3"/>
        <v>0</v>
      </c>
      <c r="J80" s="74">
        <f t="shared" si="0"/>
        <v>0</v>
      </c>
      <c r="K80" s="4"/>
      <c r="IT80" s="3"/>
      <c r="IU80" s="3"/>
      <c r="IV80" s="3"/>
      <c r="IW80"/>
    </row>
    <row r="81" spans="1:257" s="1" customFormat="1" ht="21" x14ac:dyDescent="0.35">
      <c r="A81" s="73" t="s">
        <v>40</v>
      </c>
      <c r="B81" s="43" t="s">
        <v>43</v>
      </c>
      <c r="C81" s="39" t="s">
        <v>113</v>
      </c>
      <c r="D81" s="40" t="s">
        <v>27</v>
      </c>
      <c r="E81" s="31">
        <v>259</v>
      </c>
      <c r="F81" s="219">
        <v>0</v>
      </c>
      <c r="G81" s="221">
        <f t="shared" si="7"/>
        <v>220.15</v>
      </c>
      <c r="H81" s="120">
        <f t="shared" si="6"/>
        <v>0</v>
      </c>
      <c r="I81" s="121">
        <f t="shared" si="3"/>
        <v>0</v>
      </c>
      <c r="J81" s="74">
        <f t="shared" ref="J81:J117" si="8">E81*F81</f>
        <v>0</v>
      </c>
      <c r="K81" s="4"/>
      <c r="IT81" s="3"/>
      <c r="IU81" s="3"/>
      <c r="IV81" s="3"/>
      <c r="IW81"/>
    </row>
    <row r="82" spans="1:257" s="1" customFormat="1" ht="21" x14ac:dyDescent="0.35">
      <c r="A82" s="73" t="s">
        <v>42</v>
      </c>
      <c r="B82" s="41"/>
      <c r="C82" s="39" t="s">
        <v>110</v>
      </c>
      <c r="D82" s="40" t="s">
        <v>27</v>
      </c>
      <c r="E82" s="31">
        <v>273</v>
      </c>
      <c r="F82" s="219">
        <v>0</v>
      </c>
      <c r="G82" s="221">
        <f t="shared" si="7"/>
        <v>232.04999999999998</v>
      </c>
      <c r="H82" s="120">
        <f t="shared" si="6"/>
        <v>0</v>
      </c>
      <c r="I82" s="121">
        <f t="shared" ref="I82:I98" si="9">E82*F82</f>
        <v>0</v>
      </c>
      <c r="J82" s="74">
        <f t="shared" si="8"/>
        <v>0</v>
      </c>
      <c r="K82" s="4"/>
      <c r="IT82" s="3"/>
      <c r="IU82" s="3"/>
      <c r="IV82" s="3"/>
      <c r="IW82"/>
    </row>
    <row r="83" spans="1:257" s="1" customFormat="1" ht="21" x14ac:dyDescent="0.35">
      <c r="A83" s="73" t="s">
        <v>42</v>
      </c>
      <c r="B83" s="41"/>
      <c r="C83" s="39" t="s">
        <v>114</v>
      </c>
      <c r="D83" s="40" t="s">
        <v>27</v>
      </c>
      <c r="E83" s="31">
        <v>249</v>
      </c>
      <c r="F83" s="219">
        <v>0</v>
      </c>
      <c r="G83" s="221">
        <f t="shared" si="7"/>
        <v>211.65</v>
      </c>
      <c r="H83" s="120">
        <f t="shared" si="6"/>
        <v>0</v>
      </c>
      <c r="I83" s="121">
        <f t="shared" si="9"/>
        <v>0</v>
      </c>
      <c r="J83" s="74">
        <f t="shared" si="8"/>
        <v>0</v>
      </c>
      <c r="K83" s="4"/>
      <c r="IT83" s="3"/>
      <c r="IU83" s="3"/>
      <c r="IV83" s="3"/>
      <c r="IW83"/>
    </row>
    <row r="84" spans="1:257" s="1" customFormat="1" ht="21.75" thickBot="1" x14ac:dyDescent="0.4">
      <c r="A84" s="75" t="s">
        <v>42</v>
      </c>
      <c r="B84" s="89"/>
      <c r="C84" s="90" t="s">
        <v>111</v>
      </c>
      <c r="D84" s="91" t="s">
        <v>27</v>
      </c>
      <c r="E84" s="78">
        <v>249</v>
      </c>
      <c r="F84" s="220">
        <v>0</v>
      </c>
      <c r="G84" s="221">
        <f t="shared" si="7"/>
        <v>211.65</v>
      </c>
      <c r="H84" s="120">
        <f t="shared" si="6"/>
        <v>0</v>
      </c>
      <c r="I84" s="121">
        <f t="shared" si="9"/>
        <v>0</v>
      </c>
      <c r="J84" s="80">
        <f t="shared" si="8"/>
        <v>0</v>
      </c>
      <c r="K84" s="4"/>
      <c r="IT84" s="3"/>
      <c r="IU84" s="3"/>
      <c r="IV84" s="3"/>
      <c r="IW84"/>
    </row>
    <row r="85" spans="1:257" s="1" customFormat="1" ht="21" x14ac:dyDescent="0.35">
      <c r="A85" s="138" t="s">
        <v>42</v>
      </c>
      <c r="B85" s="84"/>
      <c r="C85" s="139" t="s">
        <v>116</v>
      </c>
      <c r="D85" s="140" t="s">
        <v>33</v>
      </c>
      <c r="E85" s="64">
        <v>345</v>
      </c>
      <c r="F85" s="65">
        <v>0</v>
      </c>
      <c r="G85" s="110">
        <f t="shared" si="7"/>
        <v>293.25</v>
      </c>
      <c r="H85" s="120">
        <f t="shared" si="6"/>
        <v>0</v>
      </c>
      <c r="I85" s="121">
        <f t="shared" si="9"/>
        <v>0</v>
      </c>
      <c r="J85" s="72">
        <f t="shared" si="8"/>
        <v>0</v>
      </c>
      <c r="K85" s="4"/>
      <c r="IT85" s="3"/>
      <c r="IU85" s="3"/>
      <c r="IV85" s="3"/>
      <c r="IW85"/>
    </row>
    <row r="86" spans="1:257" s="1" customFormat="1" ht="21" x14ac:dyDescent="0.35">
      <c r="A86" s="73" t="s">
        <v>42</v>
      </c>
      <c r="B86" s="41"/>
      <c r="C86" s="39" t="s">
        <v>124</v>
      </c>
      <c r="D86" s="40" t="s">
        <v>33</v>
      </c>
      <c r="E86" s="31">
        <v>365</v>
      </c>
      <c r="F86" s="9">
        <v>0</v>
      </c>
      <c r="G86" s="110">
        <f t="shared" si="7"/>
        <v>310.25</v>
      </c>
      <c r="H86" s="120">
        <f t="shared" si="6"/>
        <v>0</v>
      </c>
      <c r="I86" s="121">
        <f t="shared" si="9"/>
        <v>0</v>
      </c>
      <c r="J86" s="74">
        <f t="shared" si="8"/>
        <v>0</v>
      </c>
      <c r="K86" s="4"/>
      <c r="IT86" s="3"/>
      <c r="IU86" s="3"/>
      <c r="IV86" s="3"/>
      <c r="IW86"/>
    </row>
    <row r="87" spans="1:257" s="1" customFormat="1" ht="21" x14ac:dyDescent="0.35">
      <c r="A87" s="73" t="s">
        <v>42</v>
      </c>
      <c r="B87" s="41"/>
      <c r="C87" s="39" t="s">
        <v>121</v>
      </c>
      <c r="D87" s="40" t="s">
        <v>33</v>
      </c>
      <c r="E87" s="31">
        <v>199</v>
      </c>
      <c r="F87" s="9">
        <v>0</v>
      </c>
      <c r="G87" s="110">
        <f t="shared" si="7"/>
        <v>169.15</v>
      </c>
      <c r="H87" s="120">
        <f t="shared" si="6"/>
        <v>0</v>
      </c>
      <c r="I87" s="121">
        <f t="shared" si="9"/>
        <v>0</v>
      </c>
      <c r="J87" s="74">
        <f t="shared" si="8"/>
        <v>0</v>
      </c>
      <c r="K87" s="4"/>
      <c r="IT87" s="3"/>
      <c r="IU87" s="3"/>
      <c r="IV87" s="3"/>
      <c r="IW87"/>
    </row>
    <row r="88" spans="1:257" s="1" customFormat="1" ht="21" x14ac:dyDescent="0.35">
      <c r="A88" s="73" t="s">
        <v>42</v>
      </c>
      <c r="B88" s="41"/>
      <c r="C88" s="39" t="s">
        <v>120</v>
      </c>
      <c r="D88" s="40" t="s">
        <v>33</v>
      </c>
      <c r="E88" s="31">
        <v>189</v>
      </c>
      <c r="F88" s="9">
        <v>0</v>
      </c>
      <c r="G88" s="110">
        <f t="shared" si="7"/>
        <v>160.65</v>
      </c>
      <c r="H88" s="120">
        <f t="shared" si="6"/>
        <v>0</v>
      </c>
      <c r="I88" s="121">
        <f t="shared" si="9"/>
        <v>0</v>
      </c>
      <c r="J88" s="74">
        <f t="shared" si="8"/>
        <v>0</v>
      </c>
      <c r="K88" s="4"/>
      <c r="IT88" s="3"/>
      <c r="IU88" s="3"/>
      <c r="IV88" s="3"/>
      <c r="IW88"/>
    </row>
    <row r="89" spans="1:257" s="1" customFormat="1" ht="21" x14ac:dyDescent="0.35">
      <c r="A89" s="73" t="s">
        <v>42</v>
      </c>
      <c r="B89" s="41"/>
      <c r="C89" s="39" t="s">
        <v>118</v>
      </c>
      <c r="D89" s="40" t="s">
        <v>33</v>
      </c>
      <c r="E89" s="31">
        <v>439</v>
      </c>
      <c r="F89" s="9">
        <v>0</v>
      </c>
      <c r="G89" s="110">
        <f t="shared" si="7"/>
        <v>373.15</v>
      </c>
      <c r="H89" s="120">
        <f t="shared" si="6"/>
        <v>0</v>
      </c>
      <c r="I89" s="121">
        <f t="shared" si="9"/>
        <v>0</v>
      </c>
      <c r="J89" s="74">
        <f t="shared" si="8"/>
        <v>0</v>
      </c>
      <c r="K89" s="4"/>
      <c r="IT89" s="3"/>
      <c r="IU89" s="3"/>
      <c r="IV89" s="3"/>
      <c r="IW89"/>
    </row>
    <row r="90" spans="1:257" s="1" customFormat="1" ht="21" x14ac:dyDescent="0.35">
      <c r="A90" s="73" t="s">
        <v>42</v>
      </c>
      <c r="B90" s="41"/>
      <c r="C90" s="39" t="s">
        <v>117</v>
      </c>
      <c r="D90" s="40" t="s">
        <v>33</v>
      </c>
      <c r="E90" s="31">
        <v>479</v>
      </c>
      <c r="F90" s="9">
        <v>0</v>
      </c>
      <c r="G90" s="110">
        <f t="shared" si="7"/>
        <v>407.15</v>
      </c>
      <c r="H90" s="120">
        <f t="shared" si="6"/>
        <v>0</v>
      </c>
      <c r="I90" s="121">
        <f t="shared" si="9"/>
        <v>0</v>
      </c>
      <c r="J90" s="74">
        <f t="shared" si="8"/>
        <v>0</v>
      </c>
      <c r="K90" s="4"/>
      <c r="IT90" s="3"/>
      <c r="IU90" s="3"/>
      <c r="IV90" s="3"/>
      <c r="IW90"/>
    </row>
    <row r="91" spans="1:257" s="1" customFormat="1" ht="21" x14ac:dyDescent="0.35">
      <c r="A91" s="73" t="s">
        <v>42</v>
      </c>
      <c r="B91" s="41"/>
      <c r="C91" s="39" t="s">
        <v>115</v>
      </c>
      <c r="D91" s="40" t="s">
        <v>33</v>
      </c>
      <c r="E91" s="31">
        <v>379</v>
      </c>
      <c r="F91" s="9">
        <v>0</v>
      </c>
      <c r="G91" s="110">
        <f t="shared" si="7"/>
        <v>322.14999999999998</v>
      </c>
      <c r="H91" s="120">
        <f t="shared" si="6"/>
        <v>0</v>
      </c>
      <c r="I91" s="121">
        <f t="shared" si="9"/>
        <v>0</v>
      </c>
      <c r="J91" s="74">
        <f t="shared" si="8"/>
        <v>0</v>
      </c>
      <c r="K91" s="4"/>
      <c r="IT91" s="3"/>
      <c r="IU91" s="3"/>
      <c r="IV91" s="3"/>
      <c r="IW91"/>
    </row>
    <row r="92" spans="1:257" s="1" customFormat="1" ht="21" x14ac:dyDescent="0.35">
      <c r="A92" s="73" t="s">
        <v>42</v>
      </c>
      <c r="B92" s="41"/>
      <c r="C92" s="39" t="s">
        <v>119</v>
      </c>
      <c r="D92" s="40" t="s">
        <v>33</v>
      </c>
      <c r="E92" s="31">
        <v>189</v>
      </c>
      <c r="F92" s="9">
        <v>0</v>
      </c>
      <c r="G92" s="110">
        <f t="shared" si="7"/>
        <v>160.65</v>
      </c>
      <c r="H92" s="120">
        <f t="shared" si="6"/>
        <v>0</v>
      </c>
      <c r="I92" s="121">
        <f t="shared" si="9"/>
        <v>0</v>
      </c>
      <c r="J92" s="74">
        <f t="shared" si="8"/>
        <v>0</v>
      </c>
      <c r="K92" s="4"/>
      <c r="IT92" s="3"/>
      <c r="IU92" s="3"/>
      <c r="IV92" s="3"/>
      <c r="IW92"/>
    </row>
    <row r="93" spans="1:257" s="1" customFormat="1" ht="21" x14ac:dyDescent="0.35">
      <c r="A93" s="73" t="s">
        <v>42</v>
      </c>
      <c r="B93" s="41"/>
      <c r="C93" s="39" t="s">
        <v>125</v>
      </c>
      <c r="D93" s="40" t="s">
        <v>33</v>
      </c>
      <c r="E93" s="31">
        <v>439</v>
      </c>
      <c r="F93" s="9">
        <v>0</v>
      </c>
      <c r="G93" s="110">
        <f t="shared" si="7"/>
        <v>373.15</v>
      </c>
      <c r="H93" s="120">
        <f t="shared" si="6"/>
        <v>0</v>
      </c>
      <c r="I93" s="121">
        <f t="shared" si="9"/>
        <v>0</v>
      </c>
      <c r="J93" s="74">
        <f t="shared" si="8"/>
        <v>0</v>
      </c>
      <c r="K93" s="4"/>
      <c r="IT93" s="3"/>
      <c r="IU93" s="3"/>
      <c r="IV93" s="3"/>
      <c r="IW93"/>
    </row>
    <row r="94" spans="1:257" s="1" customFormat="1" ht="21" x14ac:dyDescent="0.35">
      <c r="A94" s="73" t="s">
        <v>42</v>
      </c>
      <c r="B94" s="41"/>
      <c r="C94" s="39" t="s">
        <v>122</v>
      </c>
      <c r="D94" s="40" t="s">
        <v>33</v>
      </c>
      <c r="E94" s="31">
        <v>459</v>
      </c>
      <c r="F94" s="9">
        <v>0</v>
      </c>
      <c r="G94" s="110">
        <f t="shared" si="7"/>
        <v>390.15</v>
      </c>
      <c r="H94" s="120">
        <f t="shared" si="6"/>
        <v>0</v>
      </c>
      <c r="I94" s="121">
        <f t="shared" si="9"/>
        <v>0</v>
      </c>
      <c r="J94" s="74">
        <f t="shared" si="8"/>
        <v>0</v>
      </c>
      <c r="K94" s="4"/>
      <c r="IT94" s="3"/>
      <c r="IU94" s="3"/>
      <c r="IV94" s="3"/>
      <c r="IW94"/>
    </row>
    <row r="95" spans="1:257" s="1" customFormat="1" ht="21" x14ac:dyDescent="0.35">
      <c r="A95" s="73" t="s">
        <v>42</v>
      </c>
      <c r="B95" s="41"/>
      <c r="C95" s="39" t="s">
        <v>127</v>
      </c>
      <c r="D95" s="40" t="s">
        <v>33</v>
      </c>
      <c r="E95" s="31">
        <v>399</v>
      </c>
      <c r="F95" s="9">
        <v>0</v>
      </c>
      <c r="G95" s="110">
        <f t="shared" si="7"/>
        <v>339.15</v>
      </c>
      <c r="H95" s="120">
        <f t="shared" si="6"/>
        <v>0</v>
      </c>
      <c r="I95" s="121">
        <f t="shared" si="9"/>
        <v>0</v>
      </c>
      <c r="J95" s="74">
        <f t="shared" si="8"/>
        <v>0</v>
      </c>
      <c r="K95" s="4"/>
      <c r="IT95" s="3"/>
      <c r="IU95" s="3"/>
      <c r="IV95" s="3"/>
      <c r="IW95"/>
    </row>
    <row r="96" spans="1:257" s="1" customFormat="1" ht="21.75" thickBot="1" x14ac:dyDescent="0.4">
      <c r="A96" s="75" t="s">
        <v>42</v>
      </c>
      <c r="B96" s="89"/>
      <c r="C96" s="90" t="s">
        <v>123</v>
      </c>
      <c r="D96" s="91" t="s">
        <v>33</v>
      </c>
      <c r="E96" s="78">
        <v>379</v>
      </c>
      <c r="F96" s="83">
        <v>0</v>
      </c>
      <c r="G96" s="132">
        <f t="shared" si="7"/>
        <v>322.14999999999998</v>
      </c>
      <c r="H96" s="133">
        <f t="shared" si="6"/>
        <v>0</v>
      </c>
      <c r="I96" s="134">
        <f t="shared" si="9"/>
        <v>0</v>
      </c>
      <c r="J96" s="80">
        <f t="shared" si="8"/>
        <v>0</v>
      </c>
      <c r="K96" s="4"/>
      <c r="IT96" s="3"/>
      <c r="IU96" s="3"/>
      <c r="IV96" s="3"/>
      <c r="IW96"/>
    </row>
    <row r="97" spans="1:257" s="1" customFormat="1" ht="21.75" thickBot="1" x14ac:dyDescent="0.3">
      <c r="A97" s="178"/>
      <c r="B97" s="179"/>
      <c r="C97" s="217" t="s">
        <v>38</v>
      </c>
      <c r="D97" s="181"/>
      <c r="E97" s="182"/>
      <c r="F97" s="183"/>
      <c r="G97" s="184"/>
      <c r="H97" s="185"/>
      <c r="I97" s="186"/>
      <c r="J97" s="93"/>
      <c r="K97" s="4"/>
      <c r="IT97" s="3"/>
      <c r="IU97" s="3"/>
      <c r="IV97" s="3"/>
      <c r="IW97"/>
    </row>
    <row r="98" spans="1:257" s="1" customFormat="1" ht="21" x14ac:dyDescent="0.35">
      <c r="A98" s="67" t="s">
        <v>40</v>
      </c>
      <c r="B98" s="95" t="s">
        <v>41</v>
      </c>
      <c r="C98" s="86" t="s">
        <v>132</v>
      </c>
      <c r="D98" s="87" t="s">
        <v>26</v>
      </c>
      <c r="E98" s="88">
        <v>140</v>
      </c>
      <c r="F98" s="71">
        <v>0</v>
      </c>
      <c r="G98" s="141">
        <f t="shared" si="7"/>
        <v>119</v>
      </c>
      <c r="H98" s="119">
        <f t="shared" si="6"/>
        <v>0</v>
      </c>
      <c r="I98" s="142">
        <f t="shared" si="9"/>
        <v>0</v>
      </c>
      <c r="J98" s="72">
        <f t="shared" si="8"/>
        <v>0</v>
      </c>
      <c r="K98" s="4"/>
      <c r="IT98" s="3"/>
      <c r="IU98" s="3"/>
      <c r="IV98" s="3"/>
      <c r="IW98"/>
    </row>
    <row r="99" spans="1:257" s="1" customFormat="1" ht="21" x14ac:dyDescent="0.35">
      <c r="A99" s="73" t="s">
        <v>40</v>
      </c>
      <c r="B99" s="43" t="s">
        <v>43</v>
      </c>
      <c r="C99" s="39" t="s">
        <v>137</v>
      </c>
      <c r="D99" s="40" t="s">
        <v>26</v>
      </c>
      <c r="E99" s="31">
        <v>113</v>
      </c>
      <c r="F99" s="9">
        <v>0</v>
      </c>
      <c r="G99" s="110">
        <f t="shared" si="7"/>
        <v>96.05</v>
      </c>
      <c r="H99" s="120">
        <f t="shared" ref="H99:H119" si="10">F99*G99</f>
        <v>0</v>
      </c>
      <c r="I99" s="121">
        <f t="shared" ref="I99:I119" si="11">E99*F99</f>
        <v>0</v>
      </c>
      <c r="J99" s="74">
        <f t="shared" si="8"/>
        <v>0</v>
      </c>
      <c r="K99" s="4"/>
      <c r="IT99" s="3"/>
      <c r="IU99" s="3"/>
      <c r="IV99" s="3"/>
      <c r="IW99"/>
    </row>
    <row r="100" spans="1:257" s="1" customFormat="1" ht="21" x14ac:dyDescent="0.35">
      <c r="A100" s="73" t="s">
        <v>40</v>
      </c>
      <c r="B100" s="45" t="s">
        <v>43</v>
      </c>
      <c r="C100" s="39" t="s">
        <v>136</v>
      </c>
      <c r="D100" s="40" t="s">
        <v>26</v>
      </c>
      <c r="E100" s="31">
        <v>269</v>
      </c>
      <c r="F100" s="9">
        <v>0</v>
      </c>
      <c r="G100" s="110">
        <f t="shared" ref="G100:G126" si="12">E100*0.85</f>
        <v>228.65</v>
      </c>
      <c r="H100" s="120">
        <f t="shared" si="10"/>
        <v>0</v>
      </c>
      <c r="I100" s="121">
        <f t="shared" si="11"/>
        <v>0</v>
      </c>
      <c r="J100" s="74">
        <f t="shared" si="8"/>
        <v>0</v>
      </c>
      <c r="K100" s="4"/>
      <c r="IT100" s="3"/>
      <c r="IU100" s="3"/>
      <c r="IV100" s="3"/>
      <c r="IW100"/>
    </row>
    <row r="101" spans="1:257" s="1" customFormat="1" ht="21" x14ac:dyDescent="0.35">
      <c r="A101" s="73" t="s">
        <v>40</v>
      </c>
      <c r="B101" s="45" t="s">
        <v>43</v>
      </c>
      <c r="C101" s="39" t="s">
        <v>130</v>
      </c>
      <c r="D101" s="40" t="s">
        <v>26</v>
      </c>
      <c r="E101" s="31">
        <v>349</v>
      </c>
      <c r="F101" s="9">
        <v>0</v>
      </c>
      <c r="G101" s="110">
        <f t="shared" si="12"/>
        <v>296.64999999999998</v>
      </c>
      <c r="H101" s="120">
        <f t="shared" si="10"/>
        <v>0</v>
      </c>
      <c r="I101" s="121">
        <f t="shared" si="11"/>
        <v>0</v>
      </c>
      <c r="J101" s="74">
        <f t="shared" si="8"/>
        <v>0</v>
      </c>
      <c r="K101" s="4"/>
      <c r="IT101" s="3"/>
      <c r="IU101" s="3"/>
      <c r="IV101" s="3"/>
      <c r="IW101"/>
    </row>
    <row r="102" spans="1:257" s="1" customFormat="1" ht="21" x14ac:dyDescent="0.35">
      <c r="A102" s="73" t="s">
        <v>40</v>
      </c>
      <c r="B102" s="43" t="s">
        <v>43</v>
      </c>
      <c r="C102" s="39" t="s">
        <v>133</v>
      </c>
      <c r="D102" s="40" t="s">
        <v>26</v>
      </c>
      <c r="E102" s="31">
        <v>319</v>
      </c>
      <c r="F102" s="9">
        <v>0</v>
      </c>
      <c r="G102" s="110">
        <f t="shared" si="12"/>
        <v>271.14999999999998</v>
      </c>
      <c r="H102" s="120">
        <f t="shared" si="10"/>
        <v>0</v>
      </c>
      <c r="I102" s="121">
        <f t="shared" si="11"/>
        <v>0</v>
      </c>
      <c r="J102" s="74">
        <f t="shared" si="8"/>
        <v>0</v>
      </c>
      <c r="K102" s="4"/>
      <c r="IT102" s="3"/>
      <c r="IU102" s="3"/>
      <c r="IV102" s="3"/>
      <c r="IW102"/>
    </row>
    <row r="103" spans="1:257" s="1" customFormat="1" ht="21" x14ac:dyDescent="0.35">
      <c r="A103" s="73" t="s">
        <v>40</v>
      </c>
      <c r="B103" s="43" t="s">
        <v>43</v>
      </c>
      <c r="C103" s="39" t="s">
        <v>131</v>
      </c>
      <c r="D103" s="40" t="s">
        <v>26</v>
      </c>
      <c r="E103" s="32">
        <v>329</v>
      </c>
      <c r="F103" s="9">
        <v>0</v>
      </c>
      <c r="G103" s="110">
        <f t="shared" si="12"/>
        <v>279.64999999999998</v>
      </c>
      <c r="H103" s="120">
        <f t="shared" si="10"/>
        <v>0</v>
      </c>
      <c r="I103" s="121">
        <f t="shared" si="11"/>
        <v>0</v>
      </c>
      <c r="J103" s="74">
        <f t="shared" si="8"/>
        <v>0</v>
      </c>
      <c r="K103" s="4"/>
      <c r="IT103" s="3"/>
      <c r="IU103" s="3"/>
      <c r="IV103" s="3"/>
      <c r="IW103"/>
    </row>
    <row r="104" spans="1:257" s="1" customFormat="1" ht="21" x14ac:dyDescent="0.35">
      <c r="A104" s="73" t="s">
        <v>40</v>
      </c>
      <c r="B104" s="43" t="s">
        <v>43</v>
      </c>
      <c r="C104" s="39" t="s">
        <v>134</v>
      </c>
      <c r="D104" s="40" t="s">
        <v>26</v>
      </c>
      <c r="E104" s="31">
        <v>569</v>
      </c>
      <c r="F104" s="9">
        <v>0</v>
      </c>
      <c r="G104" s="110">
        <f t="shared" si="12"/>
        <v>483.65</v>
      </c>
      <c r="H104" s="120">
        <f t="shared" si="10"/>
        <v>0</v>
      </c>
      <c r="I104" s="121">
        <f t="shared" si="11"/>
        <v>0</v>
      </c>
      <c r="J104" s="74">
        <f t="shared" si="8"/>
        <v>0</v>
      </c>
      <c r="K104" s="4"/>
      <c r="IT104" s="3"/>
      <c r="IU104" s="3"/>
      <c r="IV104" s="3"/>
      <c r="IW104"/>
    </row>
    <row r="105" spans="1:257" s="1" customFormat="1" ht="21.75" thickBot="1" x14ac:dyDescent="0.4">
      <c r="A105" s="73" t="s">
        <v>40</v>
      </c>
      <c r="B105" s="146" t="s">
        <v>43</v>
      </c>
      <c r="C105" s="147" t="s">
        <v>129</v>
      </c>
      <c r="D105" s="148" t="s">
        <v>26</v>
      </c>
      <c r="E105" s="82">
        <v>599</v>
      </c>
      <c r="F105" s="83">
        <v>0</v>
      </c>
      <c r="G105" s="132">
        <f t="shared" si="12"/>
        <v>509.15</v>
      </c>
      <c r="H105" s="133">
        <f t="shared" si="10"/>
        <v>0</v>
      </c>
      <c r="I105" s="134">
        <f t="shared" si="11"/>
        <v>0</v>
      </c>
      <c r="J105" s="74">
        <f t="shared" si="8"/>
        <v>0</v>
      </c>
      <c r="K105" s="4"/>
      <c r="IT105" s="3"/>
      <c r="IU105" s="3"/>
      <c r="IV105" s="3"/>
      <c r="IW105"/>
    </row>
    <row r="106" spans="1:257" s="1" customFormat="1" ht="21.75" thickBot="1" x14ac:dyDescent="0.4">
      <c r="A106" s="143" t="s">
        <v>42</v>
      </c>
      <c r="B106" s="149"/>
      <c r="C106" s="150" t="s">
        <v>135</v>
      </c>
      <c r="D106" s="151" t="s">
        <v>26</v>
      </c>
      <c r="E106" s="152">
        <v>249</v>
      </c>
      <c r="F106" s="153">
        <v>0</v>
      </c>
      <c r="G106" s="135">
        <f t="shared" si="12"/>
        <v>211.65</v>
      </c>
      <c r="H106" s="136">
        <f t="shared" si="10"/>
        <v>0</v>
      </c>
      <c r="I106" s="137">
        <f t="shared" si="11"/>
        <v>0</v>
      </c>
      <c r="J106" s="80">
        <f t="shared" si="8"/>
        <v>0</v>
      </c>
      <c r="K106" s="4"/>
      <c r="IT106" s="3"/>
      <c r="IU106" s="3"/>
      <c r="IV106" s="3"/>
      <c r="IW106"/>
    </row>
    <row r="107" spans="1:257" s="1" customFormat="1" ht="21" x14ac:dyDescent="0.35">
      <c r="A107" s="144" t="s">
        <v>40</v>
      </c>
      <c r="B107" s="154" t="s">
        <v>41</v>
      </c>
      <c r="C107" s="139" t="s">
        <v>141</v>
      </c>
      <c r="D107" s="140" t="s">
        <v>27</v>
      </c>
      <c r="E107" s="94">
        <v>239</v>
      </c>
      <c r="F107" s="65">
        <v>0</v>
      </c>
      <c r="G107" s="129">
        <f t="shared" si="12"/>
        <v>203.15</v>
      </c>
      <c r="H107" s="130">
        <f t="shared" si="10"/>
        <v>0</v>
      </c>
      <c r="I107" s="131">
        <f t="shared" si="11"/>
        <v>0</v>
      </c>
      <c r="J107" s="72">
        <f t="shared" si="8"/>
        <v>0</v>
      </c>
      <c r="K107" s="4"/>
      <c r="IT107" s="3"/>
      <c r="IU107" s="3"/>
      <c r="IV107" s="3"/>
      <c r="IW107"/>
    </row>
    <row r="108" spans="1:257" s="1" customFormat="1" ht="21" x14ac:dyDescent="0.35">
      <c r="A108" s="145" t="s">
        <v>40</v>
      </c>
      <c r="B108" s="155" t="s">
        <v>43</v>
      </c>
      <c r="C108" s="39" t="s">
        <v>146</v>
      </c>
      <c r="D108" s="40" t="s">
        <v>27</v>
      </c>
      <c r="E108" s="33">
        <v>185</v>
      </c>
      <c r="F108" s="9">
        <v>0</v>
      </c>
      <c r="G108" s="110">
        <f t="shared" si="12"/>
        <v>157.25</v>
      </c>
      <c r="H108" s="120">
        <f t="shared" si="10"/>
        <v>0</v>
      </c>
      <c r="I108" s="121">
        <f t="shared" si="11"/>
        <v>0</v>
      </c>
      <c r="J108" s="74">
        <f t="shared" si="8"/>
        <v>0</v>
      </c>
      <c r="K108" s="4"/>
      <c r="IT108" s="3"/>
      <c r="IU108" s="3"/>
      <c r="IV108" s="3"/>
      <c r="IW108"/>
    </row>
    <row r="109" spans="1:257" s="1" customFormat="1" ht="21" x14ac:dyDescent="0.35">
      <c r="A109" s="145" t="s">
        <v>42</v>
      </c>
      <c r="B109" s="156"/>
      <c r="C109" s="39" t="s">
        <v>145</v>
      </c>
      <c r="D109" s="40" t="s">
        <v>27</v>
      </c>
      <c r="E109" s="33">
        <v>459</v>
      </c>
      <c r="F109" s="9">
        <v>0</v>
      </c>
      <c r="G109" s="110">
        <f t="shared" si="12"/>
        <v>390.15</v>
      </c>
      <c r="H109" s="120">
        <f t="shared" si="10"/>
        <v>0</v>
      </c>
      <c r="I109" s="121">
        <f t="shared" si="11"/>
        <v>0</v>
      </c>
      <c r="J109" s="74">
        <f t="shared" si="8"/>
        <v>0</v>
      </c>
      <c r="K109" s="4"/>
      <c r="IT109" s="3"/>
      <c r="IU109" s="3"/>
      <c r="IV109" s="3"/>
      <c r="IW109"/>
    </row>
    <row r="110" spans="1:257" s="1" customFormat="1" ht="21" x14ac:dyDescent="0.35">
      <c r="A110" s="145" t="s">
        <v>42</v>
      </c>
      <c r="B110" s="156"/>
      <c r="C110" s="39" t="s">
        <v>139</v>
      </c>
      <c r="D110" s="40" t="s">
        <v>27</v>
      </c>
      <c r="E110" s="33">
        <v>665</v>
      </c>
      <c r="F110" s="9">
        <v>0</v>
      </c>
      <c r="G110" s="110">
        <f t="shared" si="12"/>
        <v>565.25</v>
      </c>
      <c r="H110" s="120">
        <f t="shared" si="10"/>
        <v>0</v>
      </c>
      <c r="I110" s="121">
        <f t="shared" si="11"/>
        <v>0</v>
      </c>
      <c r="J110" s="74">
        <f t="shared" si="8"/>
        <v>0</v>
      </c>
      <c r="K110" s="4"/>
      <c r="IT110" s="3"/>
      <c r="IU110" s="3"/>
      <c r="IV110" s="3"/>
      <c r="IW110"/>
    </row>
    <row r="111" spans="1:257" s="1" customFormat="1" ht="21" x14ac:dyDescent="0.35">
      <c r="A111" s="145" t="s">
        <v>42</v>
      </c>
      <c r="B111" s="156"/>
      <c r="C111" s="39" t="s">
        <v>142</v>
      </c>
      <c r="D111" s="40" t="s">
        <v>27</v>
      </c>
      <c r="E111" s="33">
        <v>565</v>
      </c>
      <c r="F111" s="9">
        <v>0</v>
      </c>
      <c r="G111" s="110">
        <f t="shared" si="12"/>
        <v>480.25</v>
      </c>
      <c r="H111" s="120">
        <f t="shared" si="10"/>
        <v>0</v>
      </c>
      <c r="I111" s="121">
        <f t="shared" si="11"/>
        <v>0</v>
      </c>
      <c r="J111" s="74">
        <f t="shared" si="8"/>
        <v>0</v>
      </c>
      <c r="K111" s="4"/>
      <c r="IT111" s="3"/>
      <c r="IU111" s="3"/>
      <c r="IV111" s="3"/>
      <c r="IW111"/>
    </row>
    <row r="112" spans="1:257" s="1" customFormat="1" ht="21" x14ac:dyDescent="0.35">
      <c r="A112" s="145" t="s">
        <v>42</v>
      </c>
      <c r="B112" s="156"/>
      <c r="C112" s="39" t="s">
        <v>140</v>
      </c>
      <c r="D112" s="40" t="s">
        <v>27</v>
      </c>
      <c r="E112" s="33">
        <v>599</v>
      </c>
      <c r="F112" s="9">
        <v>0</v>
      </c>
      <c r="G112" s="110">
        <f t="shared" si="12"/>
        <v>509.15</v>
      </c>
      <c r="H112" s="120">
        <f t="shared" si="10"/>
        <v>0</v>
      </c>
      <c r="I112" s="121">
        <f t="shared" si="11"/>
        <v>0</v>
      </c>
      <c r="J112" s="74">
        <f t="shared" si="8"/>
        <v>0</v>
      </c>
      <c r="K112" s="4"/>
      <c r="IT112" s="3"/>
      <c r="IU112" s="3"/>
      <c r="IV112" s="3"/>
      <c r="IW112"/>
    </row>
    <row r="113" spans="1:257" s="1" customFormat="1" ht="21" x14ac:dyDescent="0.35">
      <c r="A113" s="145" t="s">
        <v>42</v>
      </c>
      <c r="B113" s="156"/>
      <c r="C113" s="39" t="s">
        <v>143</v>
      </c>
      <c r="D113" s="40" t="s">
        <v>27</v>
      </c>
      <c r="E113" s="33">
        <v>1069</v>
      </c>
      <c r="F113" s="9">
        <v>0</v>
      </c>
      <c r="G113" s="110">
        <f t="shared" si="12"/>
        <v>908.65</v>
      </c>
      <c r="H113" s="120">
        <f t="shared" si="10"/>
        <v>0</v>
      </c>
      <c r="I113" s="121">
        <f t="shared" si="11"/>
        <v>0</v>
      </c>
      <c r="J113" s="74">
        <f t="shared" si="8"/>
        <v>0</v>
      </c>
      <c r="K113" s="4"/>
      <c r="IT113" s="3"/>
      <c r="IU113" s="3"/>
      <c r="IV113" s="3"/>
      <c r="IW113"/>
    </row>
    <row r="114" spans="1:257" s="1" customFormat="1" ht="21" x14ac:dyDescent="0.35">
      <c r="A114" s="145" t="s">
        <v>42</v>
      </c>
      <c r="B114" s="156"/>
      <c r="C114" s="39" t="s">
        <v>138</v>
      </c>
      <c r="D114" s="40" t="s">
        <v>27</v>
      </c>
      <c r="E114" s="33">
        <v>1190</v>
      </c>
      <c r="F114" s="9">
        <v>0</v>
      </c>
      <c r="G114" s="110">
        <f t="shared" si="12"/>
        <v>1011.5</v>
      </c>
      <c r="H114" s="120">
        <f t="shared" si="10"/>
        <v>0</v>
      </c>
      <c r="I114" s="121">
        <f t="shared" si="11"/>
        <v>0</v>
      </c>
      <c r="J114" s="74">
        <f t="shared" si="8"/>
        <v>0</v>
      </c>
      <c r="K114" s="4"/>
      <c r="IT114" s="3"/>
      <c r="IU114" s="3"/>
      <c r="IV114" s="3"/>
      <c r="IW114"/>
    </row>
    <row r="115" spans="1:257" s="1" customFormat="1" ht="21.75" thickBot="1" x14ac:dyDescent="0.4">
      <c r="A115" s="143" t="s">
        <v>42</v>
      </c>
      <c r="B115" s="157"/>
      <c r="C115" s="90" t="s">
        <v>144</v>
      </c>
      <c r="D115" s="91" t="s">
        <v>27</v>
      </c>
      <c r="E115" s="96">
        <v>459</v>
      </c>
      <c r="F115" s="79">
        <v>0</v>
      </c>
      <c r="G115" s="122">
        <f t="shared" si="12"/>
        <v>390.15</v>
      </c>
      <c r="H115" s="123">
        <f t="shared" si="10"/>
        <v>0</v>
      </c>
      <c r="I115" s="124">
        <f t="shared" si="11"/>
        <v>0</v>
      </c>
      <c r="J115" s="80">
        <f t="shared" ref="J115" si="13">E115*F115</f>
        <v>0</v>
      </c>
      <c r="K115" s="4"/>
      <c r="IT115" s="3"/>
      <c r="IU115" s="3"/>
      <c r="IV115" s="3"/>
      <c r="IW115"/>
    </row>
    <row r="116" spans="1:257" s="1" customFormat="1" ht="21.75" thickBot="1" x14ac:dyDescent="0.4">
      <c r="A116" s="67" t="s">
        <v>42</v>
      </c>
      <c r="B116" s="95" t="s">
        <v>44</v>
      </c>
      <c r="C116" s="86" t="s">
        <v>126</v>
      </c>
      <c r="D116" s="87" t="s">
        <v>33</v>
      </c>
      <c r="E116" s="97">
        <v>399</v>
      </c>
      <c r="F116" s="71">
        <v>0</v>
      </c>
      <c r="G116" s="141">
        <f t="shared" si="12"/>
        <v>339.15</v>
      </c>
      <c r="H116" s="119">
        <f t="shared" si="10"/>
        <v>0</v>
      </c>
      <c r="I116" s="142">
        <f t="shared" si="11"/>
        <v>0</v>
      </c>
      <c r="J116" s="72">
        <f t="shared" si="8"/>
        <v>0</v>
      </c>
      <c r="K116" s="4"/>
      <c r="IT116" s="3"/>
      <c r="IU116" s="3"/>
      <c r="IV116" s="3"/>
      <c r="IW116"/>
    </row>
    <row r="117" spans="1:257" s="1" customFormat="1" ht="21.75" thickBot="1" x14ac:dyDescent="0.4">
      <c r="A117" s="75" t="s">
        <v>42</v>
      </c>
      <c r="B117" s="89"/>
      <c r="C117" s="90" t="s">
        <v>128</v>
      </c>
      <c r="D117" s="91" t="s">
        <v>33</v>
      </c>
      <c r="E117" s="96">
        <v>299</v>
      </c>
      <c r="F117" s="79">
        <v>0</v>
      </c>
      <c r="G117" s="122">
        <f t="shared" si="12"/>
        <v>254.15</v>
      </c>
      <c r="H117" s="123">
        <f t="shared" si="10"/>
        <v>0</v>
      </c>
      <c r="I117" s="142">
        <f t="shared" si="11"/>
        <v>0</v>
      </c>
      <c r="J117" s="80">
        <f t="shared" si="8"/>
        <v>0</v>
      </c>
      <c r="K117" s="4"/>
      <c r="IT117" s="3"/>
      <c r="IU117" s="3"/>
      <c r="IV117" s="3"/>
      <c r="IW117"/>
    </row>
    <row r="118" spans="1:257" s="1" customFormat="1" ht="21" thickBot="1" x14ac:dyDescent="0.3">
      <c r="A118" s="189"/>
      <c r="B118" s="179"/>
      <c r="C118" s="190" t="s">
        <v>47</v>
      </c>
      <c r="D118" s="191"/>
      <c r="E118" s="192"/>
      <c r="F118" s="183"/>
      <c r="G118" s="184"/>
      <c r="H118" s="185"/>
      <c r="I118" s="186"/>
      <c r="J118" s="66"/>
      <c r="K118" s="4"/>
      <c r="IT118" s="3"/>
      <c r="IU118" s="3"/>
      <c r="IV118" s="3"/>
      <c r="IW118"/>
    </row>
    <row r="119" spans="1:257" s="1" customFormat="1" ht="21.75" thickBot="1" x14ac:dyDescent="0.4">
      <c r="A119" s="193" t="s">
        <v>45</v>
      </c>
      <c r="B119" s="194" t="s">
        <v>46</v>
      </c>
      <c r="C119" s="195" t="s">
        <v>147</v>
      </c>
      <c r="D119" s="196" t="s">
        <v>16</v>
      </c>
      <c r="E119" s="197">
        <v>125</v>
      </c>
      <c r="F119" s="198">
        <v>0</v>
      </c>
      <c r="G119" s="122">
        <f t="shared" si="12"/>
        <v>106.25</v>
      </c>
      <c r="H119" s="123">
        <f t="shared" si="10"/>
        <v>0</v>
      </c>
      <c r="I119" s="142">
        <f t="shared" si="11"/>
        <v>0</v>
      </c>
      <c r="J119" s="47">
        <f>E119*F119</f>
        <v>0</v>
      </c>
      <c r="K119" s="4"/>
      <c r="IT119" s="3"/>
      <c r="IU119" s="3"/>
      <c r="IV119" s="3"/>
      <c r="IW119"/>
    </row>
    <row r="120" spans="1:257" s="1" customFormat="1" ht="42" customHeight="1" thickBot="1" x14ac:dyDescent="0.3">
      <c r="A120" s="202"/>
      <c r="B120" s="203"/>
      <c r="C120" s="204" t="s">
        <v>156</v>
      </c>
      <c r="D120" s="205"/>
      <c r="E120" s="206"/>
      <c r="F120" s="207"/>
      <c r="G120" s="208"/>
      <c r="H120" s="209"/>
      <c r="I120" s="210"/>
      <c r="J120" s="47"/>
      <c r="K120" s="4"/>
      <c r="IT120" s="3"/>
      <c r="IU120" s="3"/>
      <c r="IV120" s="3"/>
      <c r="IW120"/>
    </row>
    <row r="121" spans="1:257" s="1" customFormat="1" ht="21.75" thickBot="1" x14ac:dyDescent="0.4">
      <c r="A121" s="67"/>
      <c r="B121" s="85" t="s">
        <v>39</v>
      </c>
      <c r="C121" s="86" t="s">
        <v>157</v>
      </c>
      <c r="D121" s="87" t="s">
        <v>158</v>
      </c>
      <c r="E121" s="97">
        <v>89</v>
      </c>
      <c r="F121" s="71">
        <v>0</v>
      </c>
      <c r="G121" s="135">
        <f t="shared" si="12"/>
        <v>75.649999999999991</v>
      </c>
      <c r="H121" s="136">
        <f>F121*G121</f>
        <v>0</v>
      </c>
      <c r="I121" s="137">
        <f t="shared" ref="I121:I124" si="14">E121*F121</f>
        <v>0</v>
      </c>
      <c r="J121" s="201">
        <f>E121*F121</f>
        <v>0</v>
      </c>
      <c r="K121" s="4"/>
      <c r="IT121" s="3"/>
      <c r="IU121" s="3"/>
      <c r="IV121" s="3"/>
      <c r="IW121"/>
    </row>
    <row r="122" spans="1:257" s="1" customFormat="1" ht="21.75" thickBot="1" x14ac:dyDescent="0.4">
      <c r="A122" s="75" t="s">
        <v>40</v>
      </c>
      <c r="B122" s="109" t="s">
        <v>43</v>
      </c>
      <c r="C122" s="90" t="s">
        <v>159</v>
      </c>
      <c r="D122" s="91" t="s">
        <v>158</v>
      </c>
      <c r="E122" s="96">
        <v>89</v>
      </c>
      <c r="F122" s="79">
        <v>0</v>
      </c>
      <c r="G122" s="122">
        <f t="shared" si="12"/>
        <v>75.649999999999991</v>
      </c>
      <c r="H122" s="123">
        <f>F122*G122</f>
        <v>0</v>
      </c>
      <c r="I122" s="124">
        <f t="shared" si="14"/>
        <v>0</v>
      </c>
      <c r="J122" s="201">
        <f>E122*F122</f>
        <v>0</v>
      </c>
      <c r="K122" s="4"/>
      <c r="IT122" s="3"/>
      <c r="IU122" s="3"/>
      <c r="IV122" s="3"/>
      <c r="IW122"/>
    </row>
    <row r="123" spans="1:257" s="1" customFormat="1" ht="21" thickBot="1" x14ac:dyDescent="0.3">
      <c r="A123" s="213"/>
      <c r="B123" s="187"/>
      <c r="C123" s="188" t="s">
        <v>17</v>
      </c>
      <c r="D123" s="199"/>
      <c r="E123" s="152"/>
      <c r="F123" s="153"/>
      <c r="G123" s="214"/>
      <c r="H123" s="215"/>
      <c r="I123" s="216"/>
      <c r="J123" s="10"/>
      <c r="K123" s="4"/>
      <c r="IT123" s="3"/>
      <c r="IU123" s="3"/>
      <c r="IV123" s="3"/>
      <c r="IW123"/>
    </row>
    <row r="124" spans="1:257" s="1" customFormat="1" ht="21" x14ac:dyDescent="0.35">
      <c r="A124" s="67" t="s">
        <v>40</v>
      </c>
      <c r="B124" s="211" t="s">
        <v>43</v>
      </c>
      <c r="C124" s="86" t="s">
        <v>148</v>
      </c>
      <c r="D124" s="87" t="s">
        <v>18</v>
      </c>
      <c r="E124" s="97">
        <v>239</v>
      </c>
      <c r="F124" s="71">
        <v>0</v>
      </c>
      <c r="G124" s="141">
        <f t="shared" si="12"/>
        <v>203.15</v>
      </c>
      <c r="H124" s="119">
        <f t="shared" ref="H124" si="15">F124*G124</f>
        <v>0</v>
      </c>
      <c r="I124" s="142">
        <f t="shared" si="14"/>
        <v>0</v>
      </c>
      <c r="J124" s="10">
        <f t="shared" ref="J124" si="16">E124*F124</f>
        <v>0</v>
      </c>
      <c r="K124" s="4"/>
      <c r="IT124" s="3"/>
      <c r="IU124" s="3"/>
      <c r="IV124" s="3"/>
      <c r="IW124"/>
    </row>
    <row r="125" spans="1:257" s="1" customFormat="1" ht="21" x14ac:dyDescent="0.35">
      <c r="A125" s="73" t="s">
        <v>40</v>
      </c>
      <c r="B125" s="45" t="s">
        <v>43</v>
      </c>
      <c r="C125" s="39" t="s">
        <v>149</v>
      </c>
      <c r="D125" s="40" t="s">
        <v>18</v>
      </c>
      <c r="E125" s="33">
        <v>199</v>
      </c>
      <c r="F125" s="9">
        <v>0</v>
      </c>
      <c r="G125" s="110">
        <f t="shared" si="12"/>
        <v>169.15</v>
      </c>
      <c r="H125" s="120">
        <f>F125*G125</f>
        <v>0</v>
      </c>
      <c r="I125" s="121">
        <f t="shared" ref="I125:I126" si="17">E125*F125</f>
        <v>0</v>
      </c>
      <c r="J125" s="10">
        <f>E125*F125</f>
        <v>0</v>
      </c>
      <c r="K125" s="4"/>
      <c r="IT125" s="3"/>
      <c r="IU125" s="3"/>
      <c r="IV125" s="3"/>
      <c r="IW125"/>
    </row>
    <row r="126" spans="1:257" s="1" customFormat="1" ht="21.75" thickBot="1" x14ac:dyDescent="0.4">
      <c r="A126" s="75"/>
      <c r="B126" s="212" t="s">
        <v>39</v>
      </c>
      <c r="C126" s="90" t="s">
        <v>150</v>
      </c>
      <c r="D126" s="91" t="s">
        <v>18</v>
      </c>
      <c r="E126" s="96">
        <v>129</v>
      </c>
      <c r="F126" s="79">
        <v>0</v>
      </c>
      <c r="G126" s="122">
        <f t="shared" si="12"/>
        <v>109.64999999999999</v>
      </c>
      <c r="H126" s="123">
        <f>F126*G126</f>
        <v>0</v>
      </c>
      <c r="I126" s="124">
        <f t="shared" si="17"/>
        <v>0</v>
      </c>
      <c r="J126" s="10">
        <f t="shared" ref="J126" si="18">E126*F126</f>
        <v>0</v>
      </c>
      <c r="K126" s="4"/>
      <c r="IT126" s="3"/>
      <c r="IU126" s="3"/>
      <c r="IV126" s="3"/>
      <c r="IW126"/>
    </row>
    <row r="127" spans="1:257" s="1" customFormat="1" ht="36" x14ac:dyDescent="0.3">
      <c r="A127" s="5"/>
      <c r="B127" s="5"/>
      <c r="C127" s="11" t="s">
        <v>30</v>
      </c>
      <c r="D127" s="12"/>
      <c r="E127" s="12"/>
      <c r="F127" s="13">
        <f>SUM(F16:F27,F57,F61:F72,F98:F106,F53,F124:F126)+F119</f>
        <v>0</v>
      </c>
      <c r="G127" s="13">
        <f>SUM(J28:J39,J54,J58,J73:J84,J107:J115)</f>
        <v>0</v>
      </c>
      <c r="H127" s="4"/>
      <c r="J127" s="13">
        <f>SUM(J16:J27,J57,J61:J72,J98:J106,J53,J124:J126)+J119</f>
        <v>0</v>
      </c>
      <c r="K127" s="4"/>
      <c r="IT127" s="3"/>
      <c r="IU127" s="3"/>
      <c r="IV127" s="3"/>
      <c r="IW127"/>
    </row>
    <row r="128" spans="1:257" s="1" customFormat="1" ht="36" x14ac:dyDescent="0.3">
      <c r="A128" s="5"/>
      <c r="B128" s="5"/>
      <c r="C128" s="11" t="s">
        <v>31</v>
      </c>
      <c r="D128" s="12"/>
      <c r="E128" s="12"/>
      <c r="F128" s="13">
        <f>SUM(F28:F39,F54,F73:F84,F107:F115)+F58</f>
        <v>0</v>
      </c>
      <c r="G128" s="13">
        <f>SUM(J40:J51,J55,J85:J96,J116:J117)+J59</f>
        <v>0</v>
      </c>
      <c r="H128" s="4"/>
      <c r="J128" s="15">
        <f>SUM(G127:G128)</f>
        <v>0</v>
      </c>
      <c r="IQ128" s="3"/>
      <c r="IR128" s="3"/>
      <c r="IS128" s="3"/>
      <c r="IT128"/>
    </row>
    <row r="129" spans="1:254" s="1" customFormat="1" ht="36" x14ac:dyDescent="0.5">
      <c r="A129" s="5"/>
      <c r="B129" s="5"/>
      <c r="C129" s="11" t="s">
        <v>34</v>
      </c>
      <c r="D129" s="12"/>
      <c r="E129" s="12"/>
      <c r="F129" s="13">
        <f>SUM(F40:F51,F55,F85:F96,F116:F117)+F59</f>
        <v>0</v>
      </c>
      <c r="G129" s="56"/>
      <c r="H129" s="4"/>
      <c r="IQ129" s="3"/>
      <c r="IR129" s="3"/>
      <c r="IS129" s="3"/>
      <c r="IT129"/>
    </row>
    <row r="130" spans="1:254" s="1" customFormat="1" ht="36" x14ac:dyDescent="0.55000000000000004">
      <c r="A130" s="5"/>
      <c r="B130" s="5"/>
      <c r="C130" s="16" t="s">
        <v>163</v>
      </c>
      <c r="D130" s="103">
        <f>SUM(I15:I126)</f>
        <v>0</v>
      </c>
      <c r="E130" s="103"/>
      <c r="F130" s="103"/>
      <c r="G130" s="128" t="s">
        <v>164</v>
      </c>
      <c r="H130" s="128"/>
      <c r="I130" s="128"/>
      <c r="IQ130" s="3"/>
      <c r="IR130" s="3"/>
      <c r="IS130" s="3"/>
      <c r="IT130"/>
    </row>
    <row r="131" spans="1:254" s="1" customFormat="1" ht="36" x14ac:dyDescent="0.55000000000000004">
      <c r="A131" s="5"/>
      <c r="B131" s="5"/>
      <c r="C131" s="16" t="s">
        <v>165</v>
      </c>
      <c r="D131" s="103">
        <f>SUM(H15:H126)</f>
        <v>0</v>
      </c>
      <c r="E131" s="103"/>
      <c r="F131" s="103"/>
      <c r="G131" s="128"/>
      <c r="H131" s="128"/>
      <c r="I131" s="128"/>
      <c r="IQ131" s="3"/>
      <c r="IR131" s="3"/>
      <c r="IS131" s="3"/>
      <c r="IT131"/>
    </row>
    <row r="132" spans="1:254" s="1" customFormat="1" ht="36" x14ac:dyDescent="0.3">
      <c r="A132" s="5"/>
      <c r="B132" s="5"/>
      <c r="C132" s="57" t="s">
        <v>19</v>
      </c>
      <c r="D132" s="57"/>
      <c r="E132" s="57"/>
      <c r="F132" s="57"/>
      <c r="G132" s="58"/>
      <c r="H132" s="4"/>
      <c r="IQ132" s="3"/>
      <c r="IR132" s="3"/>
      <c r="IS132" s="3"/>
      <c r="IT132"/>
    </row>
    <row r="133" spans="1:254" s="1" customFormat="1" ht="26.25" x14ac:dyDescent="0.35">
      <c r="A133" s="7"/>
      <c r="B133" s="7"/>
      <c r="C133" s="19" t="s">
        <v>20</v>
      </c>
      <c r="D133" s="20" t="s">
        <v>21</v>
      </c>
      <c r="E133" s="58" t="s">
        <v>22</v>
      </c>
      <c r="F133" s="58"/>
      <c r="G133" s="55"/>
      <c r="H133" s="4"/>
      <c r="IQ133" s="3"/>
      <c r="IR133" s="3"/>
      <c r="IS133" s="3"/>
      <c r="IT133"/>
    </row>
    <row r="134" spans="1:254" s="1" customFormat="1" ht="26.25" x14ac:dyDescent="0.3">
      <c r="A134" s="7"/>
      <c r="B134" s="7"/>
      <c r="C134" s="12" t="s">
        <v>154</v>
      </c>
      <c r="D134" s="21">
        <v>12</v>
      </c>
      <c r="E134" s="55">
        <f>F127/D134</f>
        <v>0</v>
      </c>
      <c r="F134" s="55"/>
      <c r="G134" s="55"/>
      <c r="IQ134" s="3"/>
      <c r="IR134" s="3"/>
      <c r="IS134" s="3"/>
      <c r="IT134"/>
    </row>
    <row r="135" spans="1:254" s="1" customFormat="1" ht="26.25" x14ac:dyDescent="0.3">
      <c r="A135" s="7"/>
      <c r="B135" s="7"/>
      <c r="C135" s="12" t="s">
        <v>155</v>
      </c>
      <c r="D135" s="21">
        <v>12</v>
      </c>
      <c r="E135" s="55">
        <f>F128/D135</f>
        <v>0</v>
      </c>
      <c r="F135" s="55"/>
      <c r="G135" s="55"/>
      <c r="H135" s="4"/>
      <c r="IL135" s="3"/>
      <c r="IM135" s="3"/>
      <c r="IN135" s="3"/>
      <c r="IO135"/>
    </row>
    <row r="136" spans="1:254" s="1" customFormat="1" ht="26.25" x14ac:dyDescent="0.3">
      <c r="A136" s="7"/>
      <c r="B136" s="7"/>
      <c r="C136" s="12" t="s">
        <v>35</v>
      </c>
      <c r="D136" s="21">
        <v>9</v>
      </c>
      <c r="E136" s="55">
        <f>F129/D136</f>
        <v>0</v>
      </c>
      <c r="F136" s="55"/>
      <c r="H136" s="4"/>
      <c r="IQ136" s="3"/>
      <c r="IR136" s="3"/>
      <c r="IS136" s="3"/>
      <c r="IT136"/>
    </row>
    <row r="137" spans="1:254" s="1" customFormat="1" ht="26.25" x14ac:dyDescent="0.25">
      <c r="A137" s="7"/>
      <c r="B137" s="7"/>
      <c r="C137" s="4"/>
      <c r="G137"/>
      <c r="H137" s="4"/>
      <c r="IQ137" s="3"/>
      <c r="IR137" s="3"/>
      <c r="IS137" s="3"/>
      <c r="IT137"/>
    </row>
    <row r="138" spans="1:254" s="1" customFormat="1" x14ac:dyDescent="0.25">
      <c r="A138" s="8"/>
      <c r="B138" s="8"/>
      <c r="C138"/>
      <c r="D138"/>
      <c r="E138"/>
      <c r="F138"/>
      <c r="G138"/>
      <c r="H138" s="4"/>
      <c r="IQ138" s="3"/>
      <c r="IR138" s="3"/>
      <c r="IS138" s="3"/>
      <c r="IT138"/>
    </row>
    <row r="139" spans="1:254" s="1" customFormat="1" x14ac:dyDescent="0.25">
      <c r="A139"/>
      <c r="B139"/>
      <c r="C139"/>
      <c r="D139"/>
      <c r="E139"/>
      <c r="F139"/>
      <c r="G139"/>
      <c r="H139" s="4"/>
      <c r="IQ139" s="3"/>
      <c r="IR139" s="3"/>
      <c r="IS139" s="3"/>
      <c r="IT139"/>
    </row>
    <row r="140" spans="1:254" s="1" customFormat="1" x14ac:dyDescent="0.25">
      <c r="A140"/>
      <c r="B140"/>
      <c r="C140"/>
      <c r="D140"/>
      <c r="E140"/>
      <c r="F140"/>
      <c r="G140"/>
      <c r="H140" s="4"/>
      <c r="IQ140" s="3"/>
      <c r="IR140" s="3"/>
      <c r="IS140" s="3"/>
      <c r="IT140"/>
    </row>
    <row r="141" spans="1:254" s="1" customFormat="1" x14ac:dyDescent="0.25">
      <c r="A141"/>
      <c r="B141"/>
      <c r="C141"/>
      <c r="D141"/>
      <c r="E141"/>
      <c r="F141"/>
      <c r="G141"/>
      <c r="H141" s="4"/>
      <c r="IQ141" s="3"/>
      <c r="IR141" s="3"/>
      <c r="IS141" s="3"/>
      <c r="IT141"/>
    </row>
    <row r="142" spans="1:254" s="1" customFormat="1" x14ac:dyDescent="0.25">
      <c r="A142"/>
      <c r="B142"/>
      <c r="C142"/>
      <c r="D142"/>
      <c r="E142"/>
      <c r="F142"/>
      <c r="G142"/>
      <c r="H142" s="4"/>
      <c r="IQ142" s="3"/>
      <c r="IR142" s="3"/>
      <c r="IS142" s="3"/>
      <c r="IT142"/>
    </row>
    <row r="143" spans="1:254" s="1" customFormat="1" x14ac:dyDescent="0.25">
      <c r="A143"/>
      <c r="B143"/>
      <c r="C143"/>
      <c r="D143"/>
      <c r="E143"/>
      <c r="F143"/>
      <c r="G143"/>
      <c r="H143" s="4"/>
      <c r="IQ143" s="3"/>
      <c r="IR143" s="3"/>
      <c r="IS143" s="3"/>
      <c r="IT143"/>
    </row>
    <row r="144" spans="1:254" s="1" customFormat="1" x14ac:dyDescent="0.25">
      <c r="A144"/>
      <c r="B144"/>
      <c r="C144"/>
      <c r="D144"/>
      <c r="E144"/>
      <c r="F144"/>
      <c r="G144"/>
      <c r="H144" s="4"/>
      <c r="IQ144" s="3"/>
      <c r="IR144" s="3"/>
      <c r="IS144" s="3"/>
      <c r="IT144"/>
    </row>
    <row r="145" spans="1:254" s="1" customFormat="1" x14ac:dyDescent="0.25">
      <c r="A145"/>
      <c r="B145"/>
      <c r="C145"/>
      <c r="D145"/>
      <c r="E145"/>
      <c r="F145"/>
      <c r="G145"/>
      <c r="H145" s="4"/>
      <c r="IQ145" s="3"/>
      <c r="IR145" s="3"/>
      <c r="IS145" s="3"/>
      <c r="IT145"/>
    </row>
    <row r="146" spans="1:254" s="1" customFormat="1" x14ac:dyDescent="0.25">
      <c r="A146"/>
      <c r="B146"/>
      <c r="C146"/>
      <c r="D146"/>
      <c r="E146"/>
      <c r="F146"/>
      <c r="G146"/>
      <c r="H146" s="4"/>
      <c r="IQ146" s="3"/>
      <c r="IR146" s="3"/>
      <c r="IS146" s="3"/>
      <c r="IT146"/>
    </row>
    <row r="147" spans="1:254" s="1" customFormat="1" x14ac:dyDescent="0.25">
      <c r="A147"/>
      <c r="B147"/>
      <c r="C147"/>
      <c r="D147"/>
      <c r="E147"/>
      <c r="F147"/>
      <c r="G147"/>
      <c r="H147" s="4"/>
      <c r="IQ147" s="3"/>
      <c r="IR147" s="3"/>
      <c r="IS147" s="3"/>
      <c r="IT147"/>
    </row>
    <row r="148" spans="1:254" s="1" customFormat="1" x14ac:dyDescent="0.25">
      <c r="A148"/>
      <c r="B148"/>
      <c r="C148"/>
      <c r="D148"/>
      <c r="E148"/>
      <c r="F148"/>
      <c r="G148"/>
      <c r="H148" s="4"/>
      <c r="IQ148" s="3"/>
      <c r="IR148" s="3"/>
      <c r="IS148" s="3"/>
      <c r="IT148"/>
    </row>
    <row r="149" spans="1:254" s="1" customFormat="1" x14ac:dyDescent="0.25">
      <c r="A149"/>
      <c r="B149"/>
      <c r="C149"/>
      <c r="D149"/>
      <c r="E149"/>
      <c r="F149"/>
      <c r="G149"/>
      <c r="H149" s="4"/>
      <c r="IQ149" s="3"/>
      <c r="IR149" s="3"/>
      <c r="IS149" s="3"/>
      <c r="IT149"/>
    </row>
    <row r="150" spans="1:254" s="1" customFormat="1" x14ac:dyDescent="0.25">
      <c r="A150"/>
      <c r="B150"/>
      <c r="C150"/>
      <c r="D150"/>
      <c r="E150"/>
      <c r="F150"/>
      <c r="G150"/>
      <c r="H150" s="4"/>
      <c r="IQ150" s="3"/>
      <c r="IR150" s="3"/>
      <c r="IS150" s="3"/>
      <c r="IT150"/>
    </row>
    <row r="151" spans="1:254" s="1" customFormat="1" x14ac:dyDescent="0.25">
      <c r="A151"/>
      <c r="B151"/>
      <c r="C151"/>
      <c r="D151"/>
      <c r="E151"/>
      <c r="F151"/>
      <c r="G151"/>
      <c r="H151" s="4"/>
      <c r="IQ151" s="3"/>
      <c r="IR151" s="3"/>
      <c r="IS151" s="3"/>
      <c r="IT151"/>
    </row>
    <row r="152" spans="1:254" s="1" customFormat="1" x14ac:dyDescent="0.25">
      <c r="A152"/>
      <c r="B152"/>
      <c r="C152"/>
      <c r="D152"/>
      <c r="E152"/>
      <c r="F152"/>
      <c r="G152"/>
      <c r="H152" s="4"/>
      <c r="IQ152" s="3"/>
      <c r="IR152" s="3"/>
      <c r="IS152" s="3"/>
      <c r="IT152"/>
    </row>
    <row r="153" spans="1:254" s="1" customFormat="1" x14ac:dyDescent="0.25">
      <c r="A153"/>
      <c r="B153"/>
      <c r="C153"/>
      <c r="D153"/>
      <c r="E153"/>
      <c r="F153"/>
      <c r="G153"/>
      <c r="H153" s="4"/>
      <c r="IQ153" s="3"/>
      <c r="IR153" s="3"/>
      <c r="IS153" s="3"/>
      <c r="IT153"/>
    </row>
    <row r="154" spans="1:254" s="1" customFormat="1" x14ac:dyDescent="0.25">
      <c r="A154"/>
      <c r="B154"/>
      <c r="C154"/>
      <c r="D154"/>
      <c r="E154"/>
      <c r="F154"/>
      <c r="G154"/>
      <c r="H154" s="4"/>
      <c r="IQ154" s="3"/>
      <c r="IR154" s="3"/>
      <c r="IS154" s="3"/>
      <c r="IT154"/>
    </row>
    <row r="155" spans="1:254" s="1" customFormat="1" x14ac:dyDescent="0.25">
      <c r="A155"/>
      <c r="B155"/>
      <c r="C155"/>
      <c r="D155"/>
      <c r="E155"/>
      <c r="F155"/>
      <c r="G155"/>
      <c r="H155" s="4"/>
      <c r="IQ155" s="3"/>
      <c r="IR155" s="3"/>
      <c r="IS155" s="3"/>
      <c r="IT155"/>
    </row>
    <row r="156" spans="1:254" s="1" customFormat="1" x14ac:dyDescent="0.25">
      <c r="A156"/>
      <c r="B156"/>
      <c r="C156"/>
      <c r="D156"/>
      <c r="E156"/>
      <c r="F156"/>
      <c r="G156"/>
      <c r="H156" s="4"/>
      <c r="IQ156" s="3"/>
      <c r="IR156" s="3"/>
      <c r="IS156" s="3"/>
      <c r="IT156"/>
    </row>
    <row r="157" spans="1:254" s="1" customFormat="1" x14ac:dyDescent="0.25">
      <c r="A157"/>
      <c r="B157"/>
      <c r="C157"/>
      <c r="D157"/>
      <c r="E157"/>
      <c r="F157"/>
      <c r="G157"/>
      <c r="H157" s="4"/>
      <c r="IQ157" s="3"/>
      <c r="IR157" s="3"/>
      <c r="IS157" s="3"/>
      <c r="IT157"/>
    </row>
    <row r="158" spans="1:254" s="1" customFormat="1" x14ac:dyDescent="0.25">
      <c r="A158"/>
      <c r="B158"/>
      <c r="C158"/>
      <c r="D158"/>
      <c r="E158"/>
      <c r="F158"/>
      <c r="G158"/>
      <c r="H158" s="4"/>
      <c r="IQ158" s="3"/>
      <c r="IR158" s="3"/>
      <c r="IS158" s="3"/>
      <c r="IT158"/>
    </row>
    <row r="159" spans="1:254" s="1" customFormat="1" x14ac:dyDescent="0.25">
      <c r="A159"/>
      <c r="B159"/>
      <c r="C159"/>
      <c r="D159"/>
      <c r="E159"/>
      <c r="F159"/>
      <c r="G159"/>
      <c r="H159" s="14"/>
      <c r="IQ159" s="3"/>
      <c r="IR159" s="3"/>
      <c r="IS159" s="3"/>
      <c r="IT159"/>
    </row>
    <row r="160" spans="1:254" s="1" customFormat="1" x14ac:dyDescent="0.25">
      <c r="A160"/>
      <c r="B160"/>
      <c r="C160"/>
      <c r="D160"/>
      <c r="E160"/>
      <c r="F160"/>
      <c r="G160"/>
      <c r="H160" s="14"/>
      <c r="IQ160" s="3"/>
      <c r="IR160" s="3"/>
      <c r="IS160" s="3"/>
      <c r="IT160"/>
    </row>
    <row r="161" spans="1:254" s="1" customFormat="1" x14ac:dyDescent="0.25">
      <c r="A161"/>
      <c r="B161"/>
      <c r="C161"/>
      <c r="D161"/>
      <c r="E161"/>
      <c r="F161"/>
      <c r="G161"/>
      <c r="H161" s="14"/>
      <c r="IQ161" s="3"/>
      <c r="IR161" s="3"/>
      <c r="IS161" s="3"/>
      <c r="IT161"/>
    </row>
    <row r="162" spans="1:254" s="1" customFormat="1" x14ac:dyDescent="0.25">
      <c r="A162"/>
      <c r="B162"/>
      <c r="C162"/>
      <c r="D162"/>
      <c r="E162"/>
      <c r="F162"/>
      <c r="G162"/>
      <c r="H162" s="14"/>
      <c r="I162" s="15"/>
      <c r="IQ162" s="3"/>
      <c r="IR162" s="3"/>
      <c r="IS162" s="3"/>
      <c r="IT162"/>
    </row>
    <row r="163" spans="1:254" s="1" customFormat="1" ht="32.25" customHeight="1" x14ac:dyDescent="0.25">
      <c r="A163"/>
      <c r="B163"/>
      <c r="C163"/>
      <c r="D163"/>
      <c r="E163"/>
      <c r="F163"/>
      <c r="G163"/>
      <c r="H163" s="14"/>
      <c r="I163" s="15"/>
      <c r="J163" s="15"/>
      <c r="IR163" s="3"/>
      <c r="IS163" s="3"/>
      <c r="IT163"/>
    </row>
    <row r="164" spans="1:254" s="1" customFormat="1" ht="32.25" customHeight="1" x14ac:dyDescent="0.25">
      <c r="A164"/>
      <c r="B164"/>
      <c r="C164"/>
      <c r="D164"/>
      <c r="E164"/>
      <c r="F164"/>
      <c r="G164"/>
      <c r="H164" s="14"/>
      <c r="I164" s="15"/>
      <c r="J164" s="15"/>
      <c r="IR164" s="3"/>
      <c r="IS164" s="3"/>
      <c r="IT164"/>
    </row>
    <row r="165" spans="1:254" s="1" customFormat="1" ht="32.25" customHeight="1" x14ac:dyDescent="0.25">
      <c r="A165"/>
      <c r="B165"/>
      <c r="C165"/>
      <c r="D165"/>
      <c r="E165"/>
      <c r="F165"/>
      <c r="G165"/>
      <c r="H165" s="15"/>
      <c r="I165" s="15"/>
      <c r="J165" s="15"/>
      <c r="IR165" s="3"/>
      <c r="IS165" s="3"/>
      <c r="IT165"/>
    </row>
    <row r="166" spans="1:254" s="1" customFormat="1" ht="32.25" customHeight="1" x14ac:dyDescent="0.25">
      <c r="A166"/>
      <c r="B166"/>
      <c r="C166"/>
      <c r="D166"/>
      <c r="E166"/>
      <c r="F166"/>
      <c r="G166"/>
      <c r="H166" s="15"/>
      <c r="I166" s="15"/>
      <c r="J166" s="15"/>
      <c r="IR166" s="3"/>
      <c r="IS166" s="3"/>
      <c r="IT166"/>
    </row>
    <row r="167" spans="1:254" s="1" customFormat="1" ht="32.25" customHeight="1" x14ac:dyDescent="0.25">
      <c r="A167"/>
      <c r="B167"/>
      <c r="C167"/>
      <c r="D167"/>
      <c r="E167"/>
      <c r="F167"/>
      <c r="G167"/>
      <c r="H167" s="22"/>
      <c r="I167" s="15"/>
      <c r="J167" s="17" t="e">
        <f>J127+G127+#REF!+G128</f>
        <v>#REF!</v>
      </c>
      <c r="K167" s="6"/>
      <c r="IT167"/>
    </row>
    <row r="168" spans="1:254" s="1" customFormat="1" ht="39" customHeight="1" x14ac:dyDescent="0.25">
      <c r="A168"/>
      <c r="B168"/>
      <c r="C168"/>
      <c r="D168"/>
      <c r="E168"/>
      <c r="F168"/>
      <c r="G168"/>
      <c r="H168" s="22"/>
      <c r="I168" s="15"/>
      <c r="J168" s="18"/>
      <c r="K168" s="6"/>
      <c r="IT168"/>
    </row>
    <row r="169" spans="1:254" s="1" customFormat="1" ht="30" customHeight="1" x14ac:dyDescent="0.25">
      <c r="A169"/>
      <c r="B169"/>
      <c r="C169"/>
      <c r="D169"/>
      <c r="E169"/>
      <c r="F169"/>
      <c r="G169"/>
      <c r="H169" s="22"/>
      <c r="I169" s="15"/>
      <c r="J169" s="15"/>
      <c r="IT169"/>
    </row>
    <row r="170" spans="1:254" s="1" customFormat="1" ht="21" customHeight="1" x14ac:dyDescent="0.25">
      <c r="A170"/>
      <c r="B170"/>
      <c r="C170"/>
      <c r="D170"/>
      <c r="E170"/>
      <c r="F170"/>
      <c r="G170"/>
      <c r="H170" s="22"/>
      <c r="I170" s="22"/>
      <c r="J170" s="15"/>
      <c r="IT170"/>
    </row>
    <row r="171" spans="1:254" ht="21" customHeight="1" x14ac:dyDescent="0.25">
      <c r="I171" s="22"/>
      <c r="J171" s="22"/>
    </row>
    <row r="172" spans="1:254" ht="21" customHeight="1" x14ac:dyDescent="0.25">
      <c r="I172" s="22"/>
      <c r="J172" s="22"/>
    </row>
    <row r="173" spans="1:254" ht="21" customHeight="1" x14ac:dyDescent="0.25">
      <c r="I173" s="22"/>
      <c r="J173" s="22"/>
    </row>
    <row r="174" spans="1:254" x14ac:dyDescent="0.25">
      <c r="J174" s="22"/>
    </row>
  </sheetData>
  <sheetProtection formatCells="0" formatColumns="0" formatRows="0" insertColumns="0" insertRows="0" deleteRows="0" selectLockedCells="1" selectUnlockedCells="1"/>
  <mergeCells count="18">
    <mergeCell ref="G13:I14"/>
    <mergeCell ref="D130:F130"/>
    <mergeCell ref="G130:I131"/>
    <mergeCell ref="D131:F131"/>
    <mergeCell ref="D13:F13"/>
    <mergeCell ref="D10:G10"/>
    <mergeCell ref="A1:A3"/>
    <mergeCell ref="A4:A12"/>
    <mergeCell ref="D1:G2"/>
    <mergeCell ref="D3:G3"/>
    <mergeCell ref="D4:G4"/>
    <mergeCell ref="D5:G5"/>
    <mergeCell ref="D11:G11"/>
    <mergeCell ref="D12:G12"/>
    <mergeCell ref="D6:G6"/>
    <mergeCell ref="D7:G7"/>
    <mergeCell ref="D8:G8"/>
    <mergeCell ref="D9:G9"/>
  </mergeCells>
  <hyperlinks>
    <hyperlink ref="D3" r:id="rId1"/>
  </hyperlinks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Microsoft</cp:lastModifiedBy>
  <dcterms:created xsi:type="dcterms:W3CDTF">2019-12-24T11:00:24Z</dcterms:created>
  <dcterms:modified xsi:type="dcterms:W3CDTF">2020-11-22T07:12:25Z</dcterms:modified>
</cp:coreProperties>
</file>